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W:\ZD_TR\ZD_IP\TEKSTY\Jędrek\Strachowskiego Gałczyńskiego Kurpiów przejście dla pieszych Szafera deweloper\! REALIZACJA\przetarg\załączniki\"/>
    </mc:Choice>
  </mc:AlternateContent>
  <xr:revisionPtr revIDLastSave="0" documentId="8_{E22F9C8B-8CBA-4A0E-BC50-3F25303705B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PRZEDMIA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1" l="1"/>
  <c r="G44" i="1"/>
  <c r="G57" i="1"/>
  <c r="G56" i="1"/>
  <c r="G55" i="1"/>
  <c r="G26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8" i="1"/>
  <c r="G127" i="1"/>
  <c r="G126" i="1"/>
  <c r="G125" i="1"/>
  <c r="G124" i="1"/>
  <c r="G123" i="1"/>
  <c r="G122" i="1"/>
  <c r="G121" i="1"/>
  <c r="G120" i="1"/>
  <c r="G119" i="1"/>
  <c r="G118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115" i="1" s="1"/>
  <c r="G94" i="1"/>
  <c r="G93" i="1"/>
  <c r="G92" i="1"/>
  <c r="G89" i="1"/>
  <c r="G88" i="1"/>
  <c r="G85" i="1"/>
  <c r="G84" i="1"/>
  <c r="G83" i="1"/>
  <c r="G80" i="1"/>
  <c r="G79" i="1"/>
  <c r="G78" i="1"/>
  <c r="G77" i="1"/>
  <c r="G76" i="1"/>
  <c r="G75" i="1"/>
  <c r="G74" i="1"/>
  <c r="G73" i="1"/>
  <c r="G69" i="1"/>
  <c r="G68" i="1"/>
  <c r="G67" i="1"/>
  <c r="G66" i="1"/>
  <c r="G65" i="1"/>
  <c r="G64" i="1"/>
  <c r="G63" i="1"/>
  <c r="G62" i="1"/>
  <c r="G70" i="1" s="1"/>
  <c r="G58" i="1"/>
  <c r="G52" i="1"/>
  <c r="G51" i="1"/>
  <c r="G50" i="1"/>
  <c r="G49" i="1"/>
  <c r="G48" i="1"/>
  <c r="G47" i="1"/>
  <c r="G43" i="1"/>
  <c r="G42" i="1"/>
  <c r="G41" i="1"/>
  <c r="G40" i="1"/>
  <c r="G39" i="1"/>
  <c r="G45" i="1" s="1"/>
  <c r="G38" i="1"/>
  <c r="G37" i="1"/>
  <c r="G34" i="1"/>
  <c r="G33" i="1"/>
  <c r="G32" i="1"/>
  <c r="G31" i="1"/>
  <c r="G30" i="1"/>
  <c r="G29" i="1"/>
  <c r="G25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9" i="1" l="1"/>
  <c r="G23" i="1"/>
  <c r="G90" i="1"/>
  <c r="G129" i="1"/>
  <c r="G35" i="1"/>
  <c r="G53" i="1"/>
  <c r="G81" i="1"/>
  <c r="G86" i="1"/>
  <c r="G165" i="1"/>
  <c r="G95" i="1"/>
  <c r="G146" i="1"/>
  <c r="G96" i="1" l="1"/>
  <c r="G60" i="1"/>
  <c r="G166" i="1"/>
  <c r="G167" i="1" l="1"/>
</calcChain>
</file>

<file path=xl/sharedStrings.xml><?xml version="1.0" encoding="utf-8"?>
<sst xmlns="http://schemas.openxmlformats.org/spreadsheetml/2006/main" count="444" uniqueCount="219">
  <si>
    <t>Lp.</t>
  </si>
  <si>
    <t>Opis robót</t>
  </si>
  <si>
    <t>Cena jedn.</t>
  </si>
  <si>
    <t>Wartość</t>
  </si>
  <si>
    <t>3</t>
  </si>
  <si>
    <t>4</t>
  </si>
  <si>
    <t>5</t>
  </si>
  <si>
    <t>6</t>
  </si>
  <si>
    <t>D.07.02.01</t>
  </si>
  <si>
    <t>szt.</t>
  </si>
  <si>
    <t>m</t>
  </si>
  <si>
    <t>kpl.</t>
  </si>
  <si>
    <t>szt</t>
  </si>
  <si>
    <t>D.07.01.01</t>
  </si>
  <si>
    <t>m2</t>
  </si>
  <si>
    <t>D.01.01.01</t>
  </si>
  <si>
    <t>Roboty pomiarowe przy liniowych robotach ziemnych - trasa drogi w terenie równinnym</t>
  </si>
  <si>
    <t>km</t>
  </si>
  <si>
    <t>D.01.02.02</t>
  </si>
  <si>
    <t>Zdjęcie warstwy ziemi urodzajnej - humusu (grunt zadarniony) wraz z wywozem na składowisko wraz z kosztami utylizacji. UWAGA: jeśli zdjęty humus spełnia wymogi z dokumentacji projektowej należy przewidzieć częściowe jego wykorzystanie przy odtwarzaniu terenów zielonych.</t>
  </si>
  <si>
    <t>m3</t>
  </si>
  <si>
    <t>D.01.02.04</t>
  </si>
  <si>
    <t>Cięcie piłą nawierzchni bitumicznych na gł. do 5 cm</t>
  </si>
  <si>
    <t>Cięcie piłą nawierzchni bitumicznych na gł. 6-10 cm</t>
  </si>
  <si>
    <t>Rozebranie nawierzchni z kostki brukowej betonowej grubości 8 cm na podsypce cementowo-piaskowej. Materiał do ponownego wykorzystania.</t>
  </si>
  <si>
    <t>Segregowanie i oczyszczenie materiałów z robiórki.</t>
  </si>
  <si>
    <t>t</t>
  </si>
  <si>
    <t>Rozebranie krawężników betonowych.</t>
  </si>
  <si>
    <t>Rozebranie obrzeży betonowych o wymiarach 8x30 cm.</t>
  </si>
  <si>
    <t>Rozebranie ścieku z kostki betonowej, gr. 8 cm na podsypce cementowo-piaskowej, 2 rzędy kostki</t>
  </si>
  <si>
    <t>Rozebranie ław z betonu</t>
  </si>
  <si>
    <t>Rozebranie podbudowy z kruszywa gr. 15 cm</t>
  </si>
  <si>
    <t>Rozebranie podbudowy z kruszywa gr. 24 cm</t>
  </si>
  <si>
    <t>Załadunek, wywóz i utylizacja gruzu.</t>
  </si>
  <si>
    <t>D.05.03.11</t>
  </si>
  <si>
    <t>Frezowanie nawierzchni asfaltowych na zimno, średnia grubość warstwy 4 cm.</t>
  </si>
  <si>
    <t>Rozebranie nawierzchni z mas mineralno-bitumicznych gr. 4 cm</t>
  </si>
  <si>
    <t>Rozebranie warstwy wiążącej i podbudowy z mas mineralno-bitumicznych łączna gr. 18 cm.</t>
  </si>
  <si>
    <t>Załadunek, wywóz i utylizacja mas bitumicznych.</t>
  </si>
  <si>
    <t>D.10.01.01</t>
  </si>
  <si>
    <t>Regulacja pionowa studzienek telefonicznych</t>
  </si>
  <si>
    <t>Regulacja pionowa studzienek dla zaworów wodociągowych i gazowych</t>
  </si>
  <si>
    <t>Regulacja pionowa studzienek dla włazów kanałowych</t>
  </si>
  <si>
    <t>ROBOTY ZIEMNE</t>
  </si>
  <si>
    <t>D.02.01.01</t>
  </si>
  <si>
    <t>Wykopy w gruntach kat. III-IV z transportem urobku na składowisko wraz z kosztami zagospodarowania odpadów.</t>
  </si>
  <si>
    <t>PODBUDOWY</t>
  </si>
  <si>
    <t>D.04.01.01</t>
  </si>
  <si>
    <t>Profilowanie i zagęszczenie podłoża pod warstwy konstrukcyjne nawierzchni w gruntach kat. II-IV</t>
  </si>
  <si>
    <t>D.04.06.01</t>
  </si>
  <si>
    <t>Podbudowa pomocnicza z betonu C8/10, grubość warstwy po zagęszczeniu 12 cm.</t>
  </si>
  <si>
    <t>D.04.04.02b</t>
  </si>
  <si>
    <t>Podbudowa zasadnicza z KŁSM 0/31,5 grubość warstwy po zagęszczeniu 15 cm.</t>
  </si>
  <si>
    <t>Podbudowa zasadnicza z KŁSM 0/31,5 grubość warstwy po zagęszczeniu 20 cm.</t>
  </si>
  <si>
    <t>D-04.04.02a</t>
  </si>
  <si>
    <t>Podbudowa pomocnicza  z mieszanki  niezwiązanej CBR&gt;=60%  grubość warstwy po zagęszczeniu 24 cm.</t>
  </si>
  <si>
    <t>D.04.03.01</t>
  </si>
  <si>
    <t>Oczyszczenie i skropienie warstw konstrukcyjnych niebitumicznych.</t>
  </si>
  <si>
    <t>D.04.07.01A</t>
  </si>
  <si>
    <t>Podbudowa z AC 22 P, grubość warstwy po zagęszczeniu 10 cm.</t>
  </si>
  <si>
    <t>NAWIERZCHNIE</t>
  </si>
  <si>
    <t>Oczyszczenie i skropienie warstw konstrukcyjnych bitumicznych.</t>
  </si>
  <si>
    <t>D.05.03.05b</t>
  </si>
  <si>
    <t>Warstwa wiążąca z AC 16 W, grubość warstwy po zagęszczeniu 8 cm.</t>
  </si>
  <si>
    <t>D.05.03.05a</t>
  </si>
  <si>
    <t>Warstwa ścieralna z AC 8 S, grubość warstwy po zagęszczeniu 4 cm.</t>
  </si>
  <si>
    <t>D.05.03.23a</t>
  </si>
  <si>
    <t>Nawierzchnia z kostki brukowej betonowej, grubości 8 cm na podsypce cementowo-piaskowej z wypełnieniem spoin piaskiem. Materiał z ROZBIÓRKI.</t>
  </si>
  <si>
    <t>Nawierzchnia z kostki brukowej betonowej szarej, grubości 8 cm na podsypce cementowo-piaskowej z wypełnieniem spoin piaskiem. Materiał NOWY.</t>
  </si>
  <si>
    <t>Opaska z płyt betonowych o wymiarach 35x35x5 cm na podsypce cementowo-piaskowej.</t>
  </si>
  <si>
    <t>Nawierzchnia dotykowa ostrzegawcza z kostki brukowej betonowej STOP 10x20cm żółtej grubości 8 cm na podsypce cementowo-piaskowej z wypełnieniem spoin piaskiem.</t>
  </si>
  <si>
    <t>ELEMENTY ULIC</t>
  </si>
  <si>
    <t>D.08.01.01</t>
  </si>
  <si>
    <t>Krawężniki betonowe o wymiarach 15x30 cm z wykonaniem ławy z bet. C12/15.</t>
  </si>
  <si>
    <t>Krawężniki betonowe skośne o wymiarach 15x30 cm z wykonaniem ławy z bet. C12/15.</t>
  </si>
  <si>
    <t>Krawężniki betonowe najazdowe o wymiarach 15x22 cm z wykonaniem ławy z bet. C12/15.</t>
  </si>
  <si>
    <t>Oporniki betonowe zatopione o wymiarach 12x25 cm z wykonaniem ławy z bet. C12/15.</t>
  </si>
  <si>
    <t>D.08.03.01</t>
  </si>
  <si>
    <t>Obrzeża betonowe o wymiarach 8x30 cm z wykonaniem ławy z bet. C12/15.</t>
  </si>
  <si>
    <t>D.08.05.01</t>
  </si>
  <si>
    <t>Ułożenie ścieku z 2rz. betonowej kostki brukowej, szarej o grubości 8 cm, spoiny wypełnione zaprawą cementową z wykonaniem ławy z bet. C12/15.</t>
  </si>
  <si>
    <t>D.03.02.01</t>
  </si>
  <si>
    <t>Przesunięcie istniejącego wpustu ze skróceniem przykanalika.</t>
  </si>
  <si>
    <t>ZIELEŃ</t>
  </si>
  <si>
    <t>D.09.01.01</t>
  </si>
  <si>
    <t>Pielęgnacja drzew istniejących w tym przycięcie gałęzi w skrajni drogi i chodnika oraz wywóz materiału wraz z kosztem zagospodarowania odpadów.</t>
  </si>
  <si>
    <t>Rozścielenie ziemi urodzajnej na terenie płaskim. Humus dowieziony.</t>
  </si>
  <si>
    <t>Wykonanie trawników siewem z nawożeniem na terenie płaskim.</t>
  </si>
  <si>
    <t>Pielęgnacja trawników na terenie płaskim.</t>
  </si>
  <si>
    <t>Przesadzenie krzewów: tawuła japońska.</t>
  </si>
  <si>
    <t>Przesadzenie krzewów: berberys Thunberga.</t>
  </si>
  <si>
    <t>Pielęgnacja krzewów przesadzonych.</t>
  </si>
  <si>
    <t>Mulczowanie przekompostowaną korą na terenie płaskim grubość warstwy 5 cm</t>
  </si>
  <si>
    <t>4.1</t>
  </si>
  <si>
    <t>DEMONTAŻE</t>
  </si>
  <si>
    <t>D.01.02.04.</t>
  </si>
  <si>
    <t>Rozebranie słupków do znaków z przeznaczeniem na złom.</t>
  </si>
  <si>
    <t>Demontaż słupków SP/IS-I05 z przeznaczeniem do wywozu na bazę ZDiUM.</t>
  </si>
  <si>
    <t>Zdjęcie znaków lub drogowskazów z przeznaczeniem na złom.</t>
  </si>
  <si>
    <t>Demontaż barierek BB/IS-I05 z przeznaczeniem do ponownego montażu.</t>
  </si>
  <si>
    <t>Demontaż barierek BB/IS-I05 z przeznaczeniem do wywozu na bazę ZDiUM.</t>
  </si>
  <si>
    <t>Wywóz materiałów z rozbiórki na złom.</t>
  </si>
  <si>
    <t>Wywóz materiałów z rozbiórki na bazę ZDiUM.</t>
  </si>
  <si>
    <t>Usuniecie oznakowania poziomego.</t>
  </si>
  <si>
    <t>4.2</t>
  </si>
  <si>
    <t>OZNAKOWANIE PIONOWE</t>
  </si>
  <si>
    <t>Słupki do znaków drogowych z rur stalowych ocynkowane o średnicy 70mm, o min grubości ścianki 2,9 mm, zaślepione u góry, z przyspawanymi u dołu tzw. "wąsami kotwiącymi".</t>
  </si>
  <si>
    <t>Pionowe znaki drogowe - znaki zakazu, nakazu, ostrzegawcze i informacyjne. Znaki typu B małe, folia 2.</t>
  </si>
  <si>
    <t>Pionowe znaki drogowe - znaki zakazu, nakazu, ostrzegawcze i informacyjne. Znaki typu D małe, folia 2.</t>
  </si>
  <si>
    <t>4.3</t>
  </si>
  <si>
    <t>Oznakowania poziomego jezdni materiałami grubowarstwowymi (masy chemoutwardzalne).</t>
  </si>
  <si>
    <t>Oznakowanie poziome nawierzchni za pomocą piktogramów kolorowych.</t>
  </si>
  <si>
    <t>4.4</t>
  </si>
  <si>
    <t>ELEMENTY BRD</t>
  </si>
  <si>
    <t>Montaż barierek BB/IS-I05. Materiał z demontażu.</t>
  </si>
  <si>
    <t>Ustawienie pylonu U-5b „pylon zespolony podatny” (śr. 400mm, folia typu 2) – mocowany w gnieździe udaroodpornym lub za pomocą śrub rozporowych w podłożu na głębokość w nawierzchni min 15 cm, zasłoniętych przez zaślepki barwy białej.</t>
  </si>
  <si>
    <t>Wykonanie azylu (wysepki) dla pieszych z segmentowych elementów nakładanych.</t>
  </si>
  <si>
    <t>Nawierzchnia dotykowa ostrzegawcza klejona do podłoża, kolor żóty.</t>
  </si>
  <si>
    <t>OŚWIETLENIE</t>
  </si>
  <si>
    <t>D.07.07.01</t>
  </si>
  <si>
    <t>Wykopy dla komory startowej i odbiorczej wraz późniejszym zasypaniem.</t>
  </si>
  <si>
    <t>Wykonanie przepustów pod przeszkodami terenowymi (przecisk) - rury 1 x HDPE110/6,3</t>
  </si>
  <si>
    <t>Roboty ziemne dla robót elektroenergetycznych w terenie uzbrojonym wraz z wywozem nadmiaru urobku, kosztami składowania i pracami towarzyszącymi.</t>
  </si>
  <si>
    <t>Nasypanie warstwy piasku grubości 0,1 m na dnie rowu kablowego o szerokości do 0,4 m. Podsypka.</t>
  </si>
  <si>
    <t>Ułożenie rur osłonowych giętkich DVK fi 75 mm do kabli w gotowych wykopach</t>
  </si>
  <si>
    <t>Ułożenie rur osłonowych sztywnych SRS fi 110 mm do kabli w gotowych wykopach</t>
  </si>
  <si>
    <t>Układanie kabla NA2XY 4x35mm2 w rowach i rurach z wprowadzeniem do szaf i słupów.</t>
  </si>
  <si>
    <t>Wciąganie kabla w rurze 75mm do rur osłonowych 110mm wraz z uszczelnieniem końców rur osłonowych.</t>
  </si>
  <si>
    <t>Wykonanie uziomów z bednarki do FeZn 30×4mm wzdłuż całej trasy kabla.</t>
  </si>
  <si>
    <t>Nasypanie warstwy piasku grubości 0,1 m na dnie rowu kablowego o szerokości do 0,4 m. Zasypka.</t>
  </si>
  <si>
    <t>Oznakowanie trasy sieci ułożonej w ziemi, taśmą z tworzywa sztucznego</t>
  </si>
  <si>
    <t>Montaż i stawianie słupów oświetleniowych wys. 6m aluminiowych kompletnych typu ROSA, bez wysięgnika wraz z wykonaniem fundamentu, naniesieniem właściwych oznaczeniem, zabezpieczeniami antygraffiti oraz pracami towarzyszącymi.</t>
  </si>
  <si>
    <t>Wciąganie przewodów w słupy latarń i wysięgniki o łącznej dł. do 7 m</t>
  </si>
  <si>
    <t>Zarobienie na sucho końca kabla 4-żyłowego na napięcie do 1 kV o przekroju żył powyżej 16 mm2 do 50 mm2 o izolacji i powłoce z tworzyw sztucznych</t>
  </si>
  <si>
    <t>Podłączenie pod zaciski lub bolce pojedynczego przewodu o przekroju żyły powyżej 16 do 50 mm2</t>
  </si>
  <si>
    <t>szt.żył</t>
  </si>
  <si>
    <t>Badania i pomiary przewidziane dokumentacją.</t>
  </si>
  <si>
    <t>USUNIĘCIE KOLIZJI ELEKTRYCZNEJ</t>
  </si>
  <si>
    <t>6.1</t>
  </si>
  <si>
    <t>Demontaż opraw oświetlenia zewnętrznego na trzpieniu słupa lub wysięgniku. Oprawa do ponownego zamontowania.</t>
  </si>
  <si>
    <t>Demontaż wysięgników rurowych mocowanych na słupie lub ścianie. wysięgnik do ponownego zamontowania.</t>
  </si>
  <si>
    <t>D.01.03.01.</t>
  </si>
  <si>
    <t>Demontaż przewodów nieizolowanych linii NN o przekroju do 95 mm2 z przeznaczeniem do ponownego montażu</t>
  </si>
  <si>
    <t>km/1 przew.</t>
  </si>
  <si>
    <t>Demontaż przewodów nieizolowanych linii NN o przekroju do 95 mm2 z przeznaczeniem na złom wraz z wywozem materiałów na złom.</t>
  </si>
  <si>
    <t>Demontaż przewodów izolowanych linii napowietrznej nn typu AsXSn lub podobnych o przekroju 4x50 mm2 z przeznaczeniem na złom wraz z wywozem materiałów na złom.</t>
  </si>
  <si>
    <t>km przew.</t>
  </si>
  <si>
    <t>Demontaż osprzętu sieciowego i konstrukcji metalowych linii NN - trzon kabłąkowy z izolatorem na słupie stojącym wraz z wywozem materiałów na składowisko i kosztami utylizacji.</t>
  </si>
  <si>
    <t>Demontaż osprzętu sieciowego i konstrukcji metalowych linii NN - hak z uchwytem dla linii izolowanej wraz z wywozem materiałów na składowisko i kosztami utylizacji.</t>
  </si>
  <si>
    <t>Demontaż kabli układanych na słupach betonowych wraz z wywozem materiałów na złom.</t>
  </si>
  <si>
    <t>Demontaż odcinka niezakotwionej linii izolowanej od słupa WRW319933 do słupa po przeciwległej stronie ulicy wraz z demontażem osprzętu i wywozem materiałów z rozbiórki. Orientacyjna odległość 12m.</t>
  </si>
  <si>
    <t>przył.</t>
  </si>
  <si>
    <t>Demontaż słupów żelbetowych linii NN bliźniaczych wraz z wywozem materiałów na składowisko i kosztami utylizacji.</t>
  </si>
  <si>
    <t>Demontaż słupów żelbetowych linii NN pojedynczych wraz z wywozem materiałów na składowisko i kosztami utylizacji.</t>
  </si>
  <si>
    <t>6.2</t>
  </si>
  <si>
    <t>SŁUPY I LINIA NAPOWIETRZNA</t>
  </si>
  <si>
    <t>Wykopy mechaniczne pod słupy wirowane jednożerdziowe o długości 10.5 m wraz z umocnieniem ścian wykopów, wywozem nadmiaru urobku na składowisko i kosztem zagospodarowania odpadów.</t>
  </si>
  <si>
    <t>stanow.</t>
  </si>
  <si>
    <t>Montaż i stawianie słupów wirowanych jednożerdziowych typu ON- 10,5/12 wraz z  wykonaniem fundamentu, zasypaniem  i naniesieniem oznaczeń.</t>
  </si>
  <si>
    <t>Montaż i stawianie słupów wirowanych jednożerdziowych typu RNK6 - 10,5/15 wraz z wykonaniem fundamentu, zasypaniem  i naniesieniem oznaczeń.</t>
  </si>
  <si>
    <t>Wykonanie uziemienia słupa.</t>
  </si>
  <si>
    <t>Montaż trzonu kabłąkowego z izolatorem</t>
  </si>
  <si>
    <t>Doposażenie istniejącego słupa linii napowietrznej o zawieszenie bezpieczne przelotowe do tego samego izolatora dla przewodu napowietrznego AL. 4x50mm?.</t>
  </si>
  <si>
    <t>Montaż haka wieszakowego z uchwytem dla linii izolowanej.</t>
  </si>
  <si>
    <t>Montaż przewodów linii napowietrznej nn izolowanych AsXSn 4x50 mm2</t>
  </si>
  <si>
    <t>Montaż przewodów linii napowietrznej nn izolowanych AsXSn 4x50+1x25 mm2</t>
  </si>
  <si>
    <t>Montaż w liniach napowietrznych nn ogranicznik przepięć z zaciskiem przebijającym izolację</t>
  </si>
  <si>
    <t>Montaż izolowanego ogranicznika przepięć.</t>
  </si>
  <si>
    <t>Montaż przewodów nieizolowanych o przekroju do 50 mm2 linii napowietrznej nn. Przewody z demontażu.</t>
  </si>
  <si>
    <t>Montaż wysięgników rurowych na słupie. Wysięgnik z demontażu.</t>
  </si>
  <si>
    <t>Montaż opraw oświetlenia zewnętrznego na wysięgniku wraz z podłączeniem do linii napowietrznej. Oprawa z demontażu.</t>
  </si>
  <si>
    <t>6.3</t>
  </si>
  <si>
    <t>KABLE ELEKTROENERGETYCZNE</t>
  </si>
  <si>
    <t>Kabel NA2XY-J  4x120mm2 ręcznie wciągany do rur osłonowych mocowanych do słupa, wraz z zamocowaniem rury BE śr. 110 UV</t>
  </si>
  <si>
    <t>Ręczne układanie kabla NA2XY-J  4x120mm2 na słupie z mocowaniem.</t>
  </si>
  <si>
    <t>Zarobienie na sucho końca kabla 4-żyłowego na napięcie do 1 kV o przekroju żył powyżej 50 mm2 do 120 mm2 o izolacji i powłoce z tworzyw sztucznych</t>
  </si>
  <si>
    <t>Wykonanie połączenia linii kablowej z linią napowietrzną na słupie.</t>
  </si>
  <si>
    <t>Ułożenie rur osłonowych RHDPE o śr.110 mm</t>
  </si>
  <si>
    <t>Ułożenie rur osłonowych RHDPEp o śr.110 mm</t>
  </si>
  <si>
    <t>Ręczne układanie kabla NA2XY-J  4x120mm2 w rurach.</t>
  </si>
  <si>
    <t>Ręczne układanie kabla o masie jednostkowej powyżej 1,0 kg/m do 3,0 kg/m w rurach (bez wartości kabla). Przeciagnięcie istniejących kabli przez przepusty.</t>
  </si>
  <si>
    <t>Wykonanie muf z tworzyw termokurczliwych na kablu energetycznym o przekroju żył 120 mm2</t>
  </si>
  <si>
    <t>Zabezpieczenie istniejących kabli energetycznych rurami ochronnymi dwudzielnymi o śr. 110 mm</t>
  </si>
  <si>
    <t>Zabezpieczenie istniejących kabli energetycznych rurami ochronnymi dwudzielnymi o śr. 160 mm</t>
  </si>
  <si>
    <t>PRZEDMIAR (kosztorys ofertowy po wypełnieniu)</t>
  </si>
  <si>
    <t>Budowa przejścia dla pieszych, wraz z azylem dla pieszych, przy skrzyżowaniu ulic B. Strachowskiego, K. I. Gałczyńskiego i Kurpiów we Wrocławiu</t>
  </si>
  <si>
    <t>Ilość</t>
  </si>
  <si>
    <t>Jedn.</t>
  </si>
  <si>
    <t>Nr SST</t>
  </si>
  <si>
    <t>1.1</t>
  </si>
  <si>
    <t>ROBOTY DROGOWE</t>
  </si>
  <si>
    <t>1.2</t>
  </si>
  <si>
    <t>1.3</t>
  </si>
  <si>
    <t>RAZEM DZIAŁ: ROBOTY ZIEMNE</t>
  </si>
  <si>
    <t>RAZEM DZIAŁ:  PODBUDOWY</t>
  </si>
  <si>
    <t>ROBOTY ROZBIÓRKOWE I PRZYGOTOWACZE</t>
  </si>
  <si>
    <t>RAZEM DZIAŁ: ROBOTY ROZBIÓRKOWE I PRZYGOTOWAWCZE</t>
  </si>
  <si>
    <t>RAZEM DZIAŁ:  NAWIERZCHNIE</t>
  </si>
  <si>
    <t>RAZEM DZIAŁ:  ELEMENTY ULIC</t>
  </si>
  <si>
    <t>ORGANIZACJA RUCHU DOCELOWEGO</t>
  </si>
  <si>
    <t>RAZEM DZIAŁ: DEMONTAŻE</t>
  </si>
  <si>
    <t>RAZEM DZIAŁ: OZNAKOWANIE PIONOWE</t>
  </si>
  <si>
    <t>OZNAKOWANIE POZIOME</t>
  </si>
  <si>
    <t>RAZEM DZIAŁ: OZNAKOWANIE POZIOME</t>
  </si>
  <si>
    <t>RAZEM DZIAŁ: ELEMENTY BRD</t>
  </si>
  <si>
    <t>RAZEM DZIAŁ: ZIELEŃ</t>
  </si>
  <si>
    <t>RAZEM DZIAŁ: ROBOTY DROGOWE</t>
  </si>
  <si>
    <t>ROBOTY INNE</t>
  </si>
  <si>
    <t>RAZEM DZIAŁ: ROBOTY INNE</t>
  </si>
  <si>
    <t>RAZEM DZIAŁ: ORGANIZACJA RUCHU DOCELOWEGO</t>
  </si>
  <si>
    <t>RAZEM DZIAŁ: OŚWIETLENIE</t>
  </si>
  <si>
    <t>RAZEM DZIAŁ: SŁUPY I LINIA NAPOWIETRZNA</t>
  </si>
  <si>
    <t>RAZEM DZIAŁ: KABLE ELEKTROENERGETYCZNE</t>
  </si>
  <si>
    <t>RAZEM DZIAŁ: USUNIĘCIE KOLIZJI ELEKTRYCZNEJ</t>
  </si>
  <si>
    <t>RAZEM WARTOŚĆ KOSZTORYSU BEZ PODATKU VAT</t>
  </si>
  <si>
    <t>1.4</t>
  </si>
  <si>
    <t>1.5</t>
  </si>
  <si>
    <t>1.6</t>
  </si>
  <si>
    <t>Montaż opraw oświetlenia zewnętrznego na trzpieniu słupa lub wysięgniku. Oprawy typu TECEO-S/24LED/700mA/CW757/5145/54W z grzybkiem i kartą 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</si>
</sst>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\ ###\ ###\ ##0.00"/>
  </numFmts>
  <fonts count="6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 justifyLastLine="1"/>
    </xf>
    <xf numFmtId="164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3" fontId="4" fillId="0" borderId="1" xfId="1" applyFont="1" applyFill="1" applyBorder="1" applyAlignment="1">
      <alignment horizontal="center" vertical="center" wrapText="1" justifyLastLine="1"/>
    </xf>
    <xf numFmtId="43" fontId="5" fillId="0" borderId="1" xfId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 justifyLastLine="1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right" vertical="center" wrapText="1"/>
    </xf>
    <xf numFmtId="164" fontId="4" fillId="0" borderId="3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left" vertical="center" wrapText="1"/>
    </xf>
    <xf numFmtId="164" fontId="4" fillId="0" borderId="4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67"/>
  <sheetViews>
    <sheetView tabSelected="1" topLeftCell="A106" workbookViewId="0">
      <selection activeCell="C112" sqref="C112"/>
    </sheetView>
  </sheetViews>
  <sheetFormatPr defaultRowHeight="15" x14ac:dyDescent="0.25"/>
  <cols>
    <col min="1" max="1" width="6.7109375" style="12" bestFit="1" customWidth="1"/>
    <col min="2" max="2" width="14" customWidth="1"/>
    <col min="3" max="3" width="57.140625" customWidth="1"/>
    <col min="4" max="4" width="13.85546875" style="1" bestFit="1" customWidth="1"/>
    <col min="5" max="5" width="9" style="9" bestFit="1" customWidth="1"/>
    <col min="6" max="6" width="12.7109375" style="9" bestFit="1" customWidth="1"/>
    <col min="7" max="7" width="13.5703125" style="9" customWidth="1"/>
  </cols>
  <sheetData>
    <row r="1" spans="1:7" ht="27" customHeight="1" x14ac:dyDescent="0.25">
      <c r="A1" s="20" t="s">
        <v>184</v>
      </c>
      <c r="B1" s="20"/>
      <c r="C1" s="21"/>
      <c r="D1" s="21"/>
      <c r="E1" s="21"/>
      <c r="F1" s="21"/>
      <c r="G1" s="21"/>
    </row>
    <row r="2" spans="1:7" ht="45.75" customHeight="1" x14ac:dyDescent="0.25">
      <c r="A2" s="22" t="s">
        <v>185</v>
      </c>
      <c r="B2" s="22"/>
      <c r="C2" s="22"/>
      <c r="D2" s="22"/>
      <c r="E2" s="22"/>
      <c r="F2" s="22"/>
      <c r="G2" s="22"/>
    </row>
    <row r="3" spans="1:7" x14ac:dyDescent="0.25">
      <c r="A3" s="10" t="s">
        <v>0</v>
      </c>
      <c r="B3" s="2" t="s">
        <v>188</v>
      </c>
      <c r="C3" s="2" t="s">
        <v>1</v>
      </c>
      <c r="D3" s="2" t="s">
        <v>187</v>
      </c>
      <c r="E3" s="6" t="s">
        <v>186</v>
      </c>
      <c r="F3" s="6" t="s">
        <v>2</v>
      </c>
      <c r="G3" s="6" t="s">
        <v>3</v>
      </c>
    </row>
    <row r="4" spans="1:7" x14ac:dyDescent="0.25">
      <c r="A4" s="11">
        <v>1</v>
      </c>
      <c r="B4" s="3"/>
      <c r="C4" s="17" t="s">
        <v>190</v>
      </c>
      <c r="D4" s="18"/>
      <c r="E4" s="18"/>
      <c r="F4" s="18"/>
      <c r="G4" s="19"/>
    </row>
    <row r="5" spans="1:7" x14ac:dyDescent="0.25">
      <c r="A5" s="11" t="s">
        <v>189</v>
      </c>
      <c r="B5" s="3"/>
      <c r="C5" s="17" t="s">
        <v>195</v>
      </c>
      <c r="D5" s="18"/>
      <c r="E5" s="18"/>
      <c r="F5" s="18"/>
      <c r="G5" s="19"/>
    </row>
    <row r="6" spans="1:7" ht="28.5" x14ac:dyDescent="0.25">
      <c r="A6" s="13">
        <v>1</v>
      </c>
      <c r="B6" s="5" t="s">
        <v>15</v>
      </c>
      <c r="C6" s="5" t="s">
        <v>16</v>
      </c>
      <c r="D6" s="4" t="s">
        <v>17</v>
      </c>
      <c r="E6" s="7">
        <v>0.1</v>
      </c>
      <c r="F6" s="7"/>
      <c r="G6" s="7">
        <f>ROUND(E6*F6,2)</f>
        <v>0</v>
      </c>
    </row>
    <row r="7" spans="1:7" ht="85.5" x14ac:dyDescent="0.25">
      <c r="A7" s="13">
        <v>2</v>
      </c>
      <c r="B7" s="5" t="s">
        <v>18</v>
      </c>
      <c r="C7" s="5" t="s">
        <v>19</v>
      </c>
      <c r="D7" s="4" t="s">
        <v>20</v>
      </c>
      <c r="E7" s="7">
        <v>15.76</v>
      </c>
      <c r="F7" s="7"/>
      <c r="G7" s="7">
        <f>ROUND(E7*F7,2)</f>
        <v>0</v>
      </c>
    </row>
    <row r="8" spans="1:7" x14ac:dyDescent="0.25">
      <c r="A8" s="13">
        <v>3</v>
      </c>
      <c r="B8" s="5" t="s">
        <v>21</v>
      </c>
      <c r="C8" s="5" t="s">
        <v>22</v>
      </c>
      <c r="D8" s="4" t="s">
        <v>10</v>
      </c>
      <c r="E8" s="7">
        <v>75.38</v>
      </c>
      <c r="F8" s="7"/>
      <c r="G8" s="7">
        <f t="shared" ref="G8:G22" si="0">ROUND(E8*F8,2)</f>
        <v>0</v>
      </c>
    </row>
    <row r="9" spans="1:7" x14ac:dyDescent="0.25">
      <c r="A9" s="13">
        <v>4</v>
      </c>
      <c r="B9" s="5" t="s">
        <v>21</v>
      </c>
      <c r="C9" s="5" t="s">
        <v>23</v>
      </c>
      <c r="D9" s="4" t="s">
        <v>10</v>
      </c>
      <c r="E9" s="7">
        <v>75.38</v>
      </c>
      <c r="F9" s="7"/>
      <c r="G9" s="7">
        <f t="shared" si="0"/>
        <v>0</v>
      </c>
    </row>
    <row r="10" spans="1:7" ht="42.75" x14ac:dyDescent="0.25">
      <c r="A10" s="13">
        <v>5</v>
      </c>
      <c r="B10" s="5" t="s">
        <v>21</v>
      </c>
      <c r="C10" s="5" t="s">
        <v>24</v>
      </c>
      <c r="D10" s="4" t="s">
        <v>14</v>
      </c>
      <c r="E10" s="7">
        <v>176.84</v>
      </c>
      <c r="F10" s="7"/>
      <c r="G10" s="7">
        <f t="shared" si="0"/>
        <v>0</v>
      </c>
    </row>
    <row r="11" spans="1:7" x14ac:dyDescent="0.25">
      <c r="A11" s="13">
        <v>6</v>
      </c>
      <c r="B11" s="5" t="s">
        <v>21</v>
      </c>
      <c r="C11" s="5" t="s">
        <v>25</v>
      </c>
      <c r="D11" s="4" t="s">
        <v>26</v>
      </c>
      <c r="E11" s="7">
        <v>26.93</v>
      </c>
      <c r="F11" s="7"/>
      <c r="G11" s="7">
        <f t="shared" si="0"/>
        <v>0</v>
      </c>
    </row>
    <row r="12" spans="1:7" x14ac:dyDescent="0.25">
      <c r="A12" s="13">
        <v>7</v>
      </c>
      <c r="B12" s="5" t="s">
        <v>21</v>
      </c>
      <c r="C12" s="5" t="s">
        <v>27</v>
      </c>
      <c r="D12" s="4" t="s">
        <v>10</v>
      </c>
      <c r="E12" s="7">
        <v>78.650000000000006</v>
      </c>
      <c r="F12" s="7"/>
      <c r="G12" s="7">
        <f t="shared" si="0"/>
        <v>0</v>
      </c>
    </row>
    <row r="13" spans="1:7" x14ac:dyDescent="0.25">
      <c r="A13" s="13">
        <v>8</v>
      </c>
      <c r="B13" s="5" t="s">
        <v>21</v>
      </c>
      <c r="C13" s="5" t="s">
        <v>28</v>
      </c>
      <c r="D13" s="4" t="s">
        <v>10</v>
      </c>
      <c r="E13" s="7">
        <v>61.09</v>
      </c>
      <c r="F13" s="7"/>
      <c r="G13" s="7">
        <f t="shared" si="0"/>
        <v>0</v>
      </c>
    </row>
    <row r="14" spans="1:7" ht="28.5" x14ac:dyDescent="0.25">
      <c r="A14" s="13">
        <v>9</v>
      </c>
      <c r="B14" s="5" t="s">
        <v>21</v>
      </c>
      <c r="C14" s="5" t="s">
        <v>29</v>
      </c>
      <c r="D14" s="4" t="s">
        <v>10</v>
      </c>
      <c r="E14" s="7">
        <v>78.5</v>
      </c>
      <c r="F14" s="7"/>
      <c r="G14" s="7">
        <f t="shared" si="0"/>
        <v>0</v>
      </c>
    </row>
    <row r="15" spans="1:7" x14ac:dyDescent="0.25">
      <c r="A15" s="13">
        <v>10</v>
      </c>
      <c r="B15" s="5" t="s">
        <v>21</v>
      </c>
      <c r="C15" s="5" t="s">
        <v>30</v>
      </c>
      <c r="D15" s="4" t="s">
        <v>20</v>
      </c>
      <c r="E15" s="7">
        <v>10.48</v>
      </c>
      <c r="F15" s="7"/>
      <c r="G15" s="7">
        <f t="shared" si="0"/>
        <v>0</v>
      </c>
    </row>
    <row r="16" spans="1:7" x14ac:dyDescent="0.25">
      <c r="A16" s="13">
        <v>11</v>
      </c>
      <c r="B16" s="5" t="s">
        <v>21</v>
      </c>
      <c r="C16" s="5" t="s">
        <v>31</v>
      </c>
      <c r="D16" s="4" t="s">
        <v>14</v>
      </c>
      <c r="E16" s="7">
        <v>176.84</v>
      </c>
      <c r="F16" s="7"/>
      <c r="G16" s="7">
        <f t="shared" si="0"/>
        <v>0</v>
      </c>
    </row>
    <row r="17" spans="1:7" x14ac:dyDescent="0.25">
      <c r="A17" s="13">
        <v>12</v>
      </c>
      <c r="B17" s="5" t="s">
        <v>21</v>
      </c>
      <c r="C17" s="5" t="s">
        <v>32</v>
      </c>
      <c r="D17" s="4" t="s">
        <v>14</v>
      </c>
      <c r="E17" s="7">
        <v>1.71</v>
      </c>
      <c r="F17" s="7"/>
      <c r="G17" s="7">
        <f t="shared" si="0"/>
        <v>0</v>
      </c>
    </row>
    <row r="18" spans="1:7" x14ac:dyDescent="0.25">
      <c r="A18" s="13">
        <v>13</v>
      </c>
      <c r="B18" s="5" t="s">
        <v>21</v>
      </c>
      <c r="C18" s="5" t="s">
        <v>33</v>
      </c>
      <c r="D18" s="4" t="s">
        <v>20</v>
      </c>
      <c r="E18" s="7">
        <v>54.97</v>
      </c>
      <c r="F18" s="7"/>
      <c r="G18" s="7">
        <f t="shared" si="0"/>
        <v>0</v>
      </c>
    </row>
    <row r="19" spans="1:7" ht="28.5" x14ac:dyDescent="0.25">
      <c r="A19" s="13">
        <v>14</v>
      </c>
      <c r="B19" s="5" t="s">
        <v>34</v>
      </c>
      <c r="C19" s="5" t="s">
        <v>35</v>
      </c>
      <c r="D19" s="4" t="s">
        <v>14</v>
      </c>
      <c r="E19" s="7">
        <v>70.67</v>
      </c>
      <c r="F19" s="7"/>
      <c r="G19" s="7">
        <f t="shared" si="0"/>
        <v>0</v>
      </c>
    </row>
    <row r="20" spans="1:7" ht="28.5" x14ac:dyDescent="0.25">
      <c r="A20" s="13">
        <v>15</v>
      </c>
      <c r="B20" s="5" t="s">
        <v>21</v>
      </c>
      <c r="C20" s="5" t="s">
        <v>36</v>
      </c>
      <c r="D20" s="4" t="s">
        <v>14</v>
      </c>
      <c r="E20" s="7">
        <v>1.71</v>
      </c>
      <c r="F20" s="7"/>
      <c r="G20" s="7">
        <f t="shared" si="0"/>
        <v>0</v>
      </c>
    </row>
    <row r="21" spans="1:7" ht="28.5" x14ac:dyDescent="0.25">
      <c r="A21" s="13">
        <v>16</v>
      </c>
      <c r="B21" s="5" t="s">
        <v>21</v>
      </c>
      <c r="C21" s="5" t="s">
        <v>37</v>
      </c>
      <c r="D21" s="4" t="s">
        <v>14</v>
      </c>
      <c r="E21" s="7">
        <v>1.71</v>
      </c>
      <c r="F21" s="7"/>
      <c r="G21" s="7">
        <f t="shared" si="0"/>
        <v>0</v>
      </c>
    </row>
    <row r="22" spans="1:7" x14ac:dyDescent="0.25">
      <c r="A22" s="13">
        <v>17</v>
      </c>
      <c r="B22" s="5" t="s">
        <v>21</v>
      </c>
      <c r="C22" s="5" t="s">
        <v>38</v>
      </c>
      <c r="D22" s="4" t="s">
        <v>20</v>
      </c>
      <c r="E22" s="7">
        <v>3.21</v>
      </c>
      <c r="F22" s="7"/>
      <c r="G22" s="7">
        <f t="shared" si="0"/>
        <v>0</v>
      </c>
    </row>
    <row r="23" spans="1:7" x14ac:dyDescent="0.25">
      <c r="A23" s="14" t="s">
        <v>196</v>
      </c>
      <c r="B23" s="15"/>
      <c r="C23" s="15"/>
      <c r="D23" s="15"/>
      <c r="E23" s="15"/>
      <c r="F23" s="16"/>
      <c r="G23" s="8">
        <f>SUM(G6:G22)</f>
        <v>0</v>
      </c>
    </row>
    <row r="24" spans="1:7" x14ac:dyDescent="0.25">
      <c r="A24" s="11" t="s">
        <v>191</v>
      </c>
      <c r="B24" s="3"/>
      <c r="C24" s="17" t="s">
        <v>43</v>
      </c>
      <c r="D24" s="18"/>
      <c r="E24" s="18"/>
      <c r="F24" s="18"/>
      <c r="G24" s="19"/>
    </row>
    <row r="25" spans="1:7" ht="42.75" x14ac:dyDescent="0.25">
      <c r="A25" s="13">
        <v>18</v>
      </c>
      <c r="B25" s="5" t="s">
        <v>44</v>
      </c>
      <c r="C25" s="5" t="s">
        <v>45</v>
      </c>
      <c r="D25" s="4" t="s">
        <v>20</v>
      </c>
      <c r="E25" s="7">
        <v>10.59</v>
      </c>
      <c r="F25" s="7"/>
      <c r="G25" s="7">
        <f>ROUND(E25*F25,2)</f>
        <v>0</v>
      </c>
    </row>
    <row r="26" spans="1:7" ht="28.5" x14ac:dyDescent="0.25">
      <c r="A26" s="13">
        <v>19</v>
      </c>
      <c r="B26" s="5" t="s">
        <v>47</v>
      </c>
      <c r="C26" s="5" t="s">
        <v>48</v>
      </c>
      <c r="D26" s="4" t="s">
        <v>14</v>
      </c>
      <c r="E26" s="7">
        <v>240.75</v>
      </c>
      <c r="F26" s="7"/>
      <c r="G26" s="7">
        <f t="shared" ref="G26" si="1">ROUND(E26*F26,2)</f>
        <v>0</v>
      </c>
    </row>
    <row r="27" spans="1:7" x14ac:dyDescent="0.25">
      <c r="A27" s="14" t="s">
        <v>193</v>
      </c>
      <c r="B27" s="15"/>
      <c r="C27" s="15"/>
      <c r="D27" s="15"/>
      <c r="E27" s="15"/>
      <c r="F27" s="16"/>
      <c r="G27" s="8">
        <f>SUM(G25:G26)</f>
        <v>0</v>
      </c>
    </row>
    <row r="28" spans="1:7" x14ac:dyDescent="0.25">
      <c r="A28" s="11" t="s">
        <v>192</v>
      </c>
      <c r="B28" s="3"/>
      <c r="C28" s="17" t="s">
        <v>46</v>
      </c>
      <c r="D28" s="18"/>
      <c r="E28" s="18"/>
      <c r="F28" s="18"/>
      <c r="G28" s="19"/>
    </row>
    <row r="29" spans="1:7" ht="28.5" x14ac:dyDescent="0.25">
      <c r="A29" s="13">
        <v>20</v>
      </c>
      <c r="B29" s="5" t="s">
        <v>49</v>
      </c>
      <c r="C29" s="5" t="s">
        <v>50</v>
      </c>
      <c r="D29" s="4" t="s">
        <v>14</v>
      </c>
      <c r="E29" s="7">
        <v>8.59</v>
      </c>
      <c r="F29" s="7"/>
      <c r="G29" s="7">
        <f t="shared" ref="G29:G34" si="2">ROUND(E29*F29,2)</f>
        <v>0</v>
      </c>
    </row>
    <row r="30" spans="1:7" ht="28.5" x14ac:dyDescent="0.25">
      <c r="A30" s="13">
        <v>21</v>
      </c>
      <c r="B30" s="5" t="s">
        <v>51</v>
      </c>
      <c r="C30" s="5" t="s">
        <v>52</v>
      </c>
      <c r="D30" s="4" t="s">
        <v>14</v>
      </c>
      <c r="E30" s="7">
        <v>153.63999999999999</v>
      </c>
      <c r="F30" s="7"/>
      <c r="G30" s="7">
        <f t="shared" si="2"/>
        <v>0</v>
      </c>
    </row>
    <row r="31" spans="1:7" ht="28.5" x14ac:dyDescent="0.25">
      <c r="A31" s="13">
        <v>22</v>
      </c>
      <c r="B31" s="5" t="s">
        <v>51</v>
      </c>
      <c r="C31" s="5" t="s">
        <v>53</v>
      </c>
      <c r="D31" s="4" t="s">
        <v>14</v>
      </c>
      <c r="E31" s="7">
        <v>24.3</v>
      </c>
      <c r="F31" s="7"/>
      <c r="G31" s="7">
        <f t="shared" si="2"/>
        <v>0</v>
      </c>
    </row>
    <row r="32" spans="1:7" ht="28.5" x14ac:dyDescent="0.25">
      <c r="A32" s="13">
        <v>23</v>
      </c>
      <c r="B32" s="5" t="s">
        <v>54</v>
      </c>
      <c r="C32" s="5" t="s">
        <v>55</v>
      </c>
      <c r="D32" s="4" t="s">
        <v>14</v>
      </c>
      <c r="E32" s="7">
        <v>62.81</v>
      </c>
      <c r="F32" s="7"/>
      <c r="G32" s="7">
        <f t="shared" si="2"/>
        <v>0</v>
      </c>
    </row>
    <row r="33" spans="1:7" ht="28.5" x14ac:dyDescent="0.25">
      <c r="A33" s="13">
        <v>24</v>
      </c>
      <c r="B33" s="5" t="s">
        <v>56</v>
      </c>
      <c r="C33" s="5" t="s">
        <v>57</v>
      </c>
      <c r="D33" s="4" t="s">
        <v>14</v>
      </c>
      <c r="E33" s="7">
        <v>46.21</v>
      </c>
      <c r="F33" s="7"/>
      <c r="G33" s="7">
        <f t="shared" si="2"/>
        <v>0</v>
      </c>
    </row>
    <row r="34" spans="1:7" ht="28.5" x14ac:dyDescent="0.25">
      <c r="A34" s="13">
        <v>25</v>
      </c>
      <c r="B34" s="5" t="s">
        <v>58</v>
      </c>
      <c r="C34" s="5" t="s">
        <v>59</v>
      </c>
      <c r="D34" s="4" t="s">
        <v>14</v>
      </c>
      <c r="E34" s="7">
        <v>46.21</v>
      </c>
      <c r="F34" s="7"/>
      <c r="G34" s="7">
        <f t="shared" si="2"/>
        <v>0</v>
      </c>
    </row>
    <row r="35" spans="1:7" x14ac:dyDescent="0.25">
      <c r="A35" s="14" t="s">
        <v>194</v>
      </c>
      <c r="B35" s="15"/>
      <c r="C35" s="15"/>
      <c r="D35" s="15"/>
      <c r="E35" s="15"/>
      <c r="F35" s="16"/>
      <c r="G35" s="8">
        <f>SUM(G29:G34)</f>
        <v>0</v>
      </c>
    </row>
    <row r="36" spans="1:7" x14ac:dyDescent="0.25">
      <c r="A36" s="11" t="s">
        <v>215</v>
      </c>
      <c r="B36" s="3"/>
      <c r="C36" s="17" t="s">
        <v>60</v>
      </c>
      <c r="D36" s="18"/>
      <c r="E36" s="18"/>
      <c r="F36" s="18"/>
      <c r="G36" s="19"/>
    </row>
    <row r="37" spans="1:7" ht="28.5" x14ac:dyDescent="0.25">
      <c r="A37" s="13">
        <v>26</v>
      </c>
      <c r="B37" s="5" t="s">
        <v>56</v>
      </c>
      <c r="C37" s="5" t="s">
        <v>61</v>
      </c>
      <c r="D37" s="4" t="s">
        <v>14</v>
      </c>
      <c r="E37" s="7">
        <v>163.09</v>
      </c>
      <c r="F37" s="7"/>
      <c r="G37" s="7">
        <f t="shared" ref="G37:G43" si="3">ROUND(E37*F37,2)</f>
        <v>0</v>
      </c>
    </row>
    <row r="38" spans="1:7" ht="28.5" x14ac:dyDescent="0.25">
      <c r="A38" s="13">
        <v>27</v>
      </c>
      <c r="B38" s="5" t="s">
        <v>62</v>
      </c>
      <c r="C38" s="5" t="s">
        <v>63</v>
      </c>
      <c r="D38" s="4" t="s">
        <v>14</v>
      </c>
      <c r="E38" s="7">
        <v>46.21</v>
      </c>
      <c r="F38" s="7"/>
      <c r="G38" s="7">
        <f t="shared" si="3"/>
        <v>0</v>
      </c>
    </row>
    <row r="39" spans="1:7" ht="28.5" x14ac:dyDescent="0.25">
      <c r="A39" s="13">
        <v>28</v>
      </c>
      <c r="B39" s="5" t="s">
        <v>64</v>
      </c>
      <c r="C39" s="5" t="s">
        <v>65</v>
      </c>
      <c r="D39" s="4" t="s">
        <v>14</v>
      </c>
      <c r="E39" s="7">
        <v>116.88</v>
      </c>
      <c r="F39" s="7"/>
      <c r="G39" s="7">
        <f t="shared" si="3"/>
        <v>0</v>
      </c>
    </row>
    <row r="40" spans="1:7" ht="42.75" x14ac:dyDescent="0.25">
      <c r="A40" s="13">
        <v>29</v>
      </c>
      <c r="B40" s="5" t="s">
        <v>66</v>
      </c>
      <c r="C40" s="5" t="s">
        <v>67</v>
      </c>
      <c r="D40" s="4" t="s">
        <v>14</v>
      </c>
      <c r="E40" s="7">
        <v>146.37</v>
      </c>
      <c r="F40" s="7"/>
      <c r="G40" s="7">
        <f t="shared" si="3"/>
        <v>0</v>
      </c>
    </row>
    <row r="41" spans="1:7" ht="42.75" x14ac:dyDescent="0.25">
      <c r="A41" s="13">
        <v>30</v>
      </c>
      <c r="B41" s="5" t="s">
        <v>66</v>
      </c>
      <c r="C41" s="5" t="s">
        <v>68</v>
      </c>
      <c r="D41" s="4" t="s">
        <v>14</v>
      </c>
      <c r="E41" s="7">
        <v>20.43</v>
      </c>
      <c r="F41" s="7"/>
      <c r="G41" s="7">
        <f t="shared" si="3"/>
        <v>0</v>
      </c>
    </row>
    <row r="42" spans="1:7" ht="28.5" x14ac:dyDescent="0.25">
      <c r="A42" s="13">
        <v>31</v>
      </c>
      <c r="B42" s="5" t="s">
        <v>66</v>
      </c>
      <c r="C42" s="5" t="s">
        <v>69</v>
      </c>
      <c r="D42" s="4" t="s">
        <v>14</v>
      </c>
      <c r="E42" s="7">
        <v>6.34</v>
      </c>
      <c r="F42" s="7"/>
      <c r="G42" s="7">
        <f t="shared" si="3"/>
        <v>0</v>
      </c>
    </row>
    <row r="43" spans="1:7" ht="57" x14ac:dyDescent="0.25">
      <c r="A43" s="13">
        <v>32</v>
      </c>
      <c r="B43" s="5" t="s">
        <v>66</v>
      </c>
      <c r="C43" s="5" t="s">
        <v>70</v>
      </c>
      <c r="D43" s="4" t="s">
        <v>14</v>
      </c>
      <c r="E43" s="7">
        <v>4.8</v>
      </c>
      <c r="F43" s="7"/>
      <c r="G43" s="7">
        <f t="shared" si="3"/>
        <v>0</v>
      </c>
    </row>
    <row r="44" spans="1:7" ht="28.5" x14ac:dyDescent="0.25">
      <c r="A44" s="13">
        <v>33</v>
      </c>
      <c r="B44" s="5" t="s">
        <v>13</v>
      </c>
      <c r="C44" s="5" t="s">
        <v>117</v>
      </c>
      <c r="D44" s="4" t="s">
        <v>14</v>
      </c>
      <c r="E44" s="7">
        <v>5.6</v>
      </c>
      <c r="F44" s="7"/>
      <c r="G44" s="7">
        <f>ROUND(E44*F44,2)</f>
        <v>0</v>
      </c>
    </row>
    <row r="45" spans="1:7" x14ac:dyDescent="0.25">
      <c r="A45" s="14" t="s">
        <v>197</v>
      </c>
      <c r="B45" s="15"/>
      <c r="C45" s="15"/>
      <c r="D45" s="15"/>
      <c r="E45" s="15"/>
      <c r="F45" s="16"/>
      <c r="G45" s="8">
        <f>SUM(G37:G44)</f>
        <v>0</v>
      </c>
    </row>
    <row r="46" spans="1:7" x14ac:dyDescent="0.25">
      <c r="A46" s="11" t="s">
        <v>216</v>
      </c>
      <c r="B46" s="3"/>
      <c r="C46" s="17" t="s">
        <v>71</v>
      </c>
      <c r="D46" s="18"/>
      <c r="E46" s="18"/>
      <c r="F46" s="18"/>
      <c r="G46" s="19"/>
    </row>
    <row r="47" spans="1:7" ht="28.5" x14ac:dyDescent="0.25">
      <c r="A47" s="13">
        <v>34</v>
      </c>
      <c r="B47" s="5" t="s">
        <v>72</v>
      </c>
      <c r="C47" s="5" t="s">
        <v>73</v>
      </c>
      <c r="D47" s="4" t="s">
        <v>10</v>
      </c>
      <c r="E47" s="7">
        <v>73.59</v>
      </c>
      <c r="F47" s="7"/>
      <c r="G47" s="7">
        <f t="shared" ref="G47:G52" si="4">ROUND(E47*F47,2)</f>
        <v>0</v>
      </c>
    </row>
    <row r="48" spans="1:7" ht="28.5" x14ac:dyDescent="0.25">
      <c r="A48" s="13">
        <v>35</v>
      </c>
      <c r="B48" s="5" t="s">
        <v>72</v>
      </c>
      <c r="C48" s="5" t="s">
        <v>74</v>
      </c>
      <c r="D48" s="4" t="s">
        <v>10</v>
      </c>
      <c r="E48" s="7">
        <v>2</v>
      </c>
      <c r="F48" s="7"/>
      <c r="G48" s="7">
        <f t="shared" si="4"/>
        <v>0</v>
      </c>
    </row>
    <row r="49" spans="1:7" ht="28.5" x14ac:dyDescent="0.25">
      <c r="A49" s="13">
        <v>36</v>
      </c>
      <c r="B49" s="5" t="s">
        <v>72</v>
      </c>
      <c r="C49" s="5" t="s">
        <v>75</v>
      </c>
      <c r="D49" s="4" t="s">
        <v>10</v>
      </c>
      <c r="E49" s="7">
        <v>10.220000000000001</v>
      </c>
      <c r="F49" s="7"/>
      <c r="G49" s="7">
        <f t="shared" si="4"/>
        <v>0</v>
      </c>
    </row>
    <row r="50" spans="1:7" ht="28.5" x14ac:dyDescent="0.25">
      <c r="A50" s="13">
        <v>37</v>
      </c>
      <c r="B50" s="5" t="s">
        <v>72</v>
      </c>
      <c r="C50" s="5" t="s">
        <v>76</v>
      </c>
      <c r="D50" s="4" t="s">
        <v>10</v>
      </c>
      <c r="E50" s="7">
        <v>11.91</v>
      </c>
      <c r="F50" s="7"/>
      <c r="G50" s="7">
        <f t="shared" si="4"/>
        <v>0</v>
      </c>
    </row>
    <row r="51" spans="1:7" ht="28.5" x14ac:dyDescent="0.25">
      <c r="A51" s="13">
        <v>38</v>
      </c>
      <c r="B51" s="5" t="s">
        <v>77</v>
      </c>
      <c r="C51" s="5" t="s">
        <v>78</v>
      </c>
      <c r="D51" s="4" t="s">
        <v>10</v>
      </c>
      <c r="E51" s="7">
        <v>51.9</v>
      </c>
      <c r="F51" s="7"/>
      <c r="G51" s="7">
        <f t="shared" si="4"/>
        <v>0</v>
      </c>
    </row>
    <row r="52" spans="1:7" ht="42.75" x14ac:dyDescent="0.25">
      <c r="A52" s="13">
        <v>39</v>
      </c>
      <c r="B52" s="5" t="s">
        <v>79</v>
      </c>
      <c r="C52" s="5" t="s">
        <v>80</v>
      </c>
      <c r="D52" s="4" t="s">
        <v>10</v>
      </c>
      <c r="E52" s="7">
        <v>63.83</v>
      </c>
      <c r="F52" s="7"/>
      <c r="G52" s="7">
        <f t="shared" si="4"/>
        <v>0</v>
      </c>
    </row>
    <row r="53" spans="1:7" x14ac:dyDescent="0.25">
      <c r="A53" s="14" t="s">
        <v>198</v>
      </c>
      <c r="B53" s="15"/>
      <c r="C53" s="15"/>
      <c r="D53" s="15"/>
      <c r="E53" s="15"/>
      <c r="F53" s="16"/>
      <c r="G53" s="8">
        <f>SUM(G47:G52)</f>
        <v>0</v>
      </c>
    </row>
    <row r="54" spans="1:7" x14ac:dyDescent="0.25">
      <c r="A54" s="11" t="s">
        <v>217</v>
      </c>
      <c r="B54" s="3"/>
      <c r="C54" s="17" t="s">
        <v>207</v>
      </c>
      <c r="D54" s="18"/>
      <c r="E54" s="18"/>
      <c r="F54" s="18"/>
      <c r="G54" s="19"/>
    </row>
    <row r="55" spans="1:7" x14ac:dyDescent="0.25">
      <c r="A55" s="13">
        <v>40</v>
      </c>
      <c r="B55" s="5" t="s">
        <v>39</v>
      </c>
      <c r="C55" s="5" t="s">
        <v>40</v>
      </c>
      <c r="D55" s="4" t="s">
        <v>9</v>
      </c>
      <c r="E55" s="7">
        <v>2</v>
      </c>
      <c r="F55" s="7"/>
      <c r="G55" s="7">
        <f>ROUND(E55*F55,2)</f>
        <v>0</v>
      </c>
    </row>
    <row r="56" spans="1:7" ht="28.5" x14ac:dyDescent="0.25">
      <c r="A56" s="13">
        <v>41</v>
      </c>
      <c r="B56" s="5" t="s">
        <v>39</v>
      </c>
      <c r="C56" s="5" t="s">
        <v>41</v>
      </c>
      <c r="D56" s="4" t="s">
        <v>9</v>
      </c>
      <c r="E56" s="7">
        <v>4</v>
      </c>
      <c r="F56" s="7"/>
      <c r="G56" s="7">
        <f>ROUND(E56*F56,2)</f>
        <v>0</v>
      </c>
    </row>
    <row r="57" spans="1:7" x14ac:dyDescent="0.25">
      <c r="A57" s="13">
        <v>42</v>
      </c>
      <c r="B57" s="5" t="s">
        <v>39</v>
      </c>
      <c r="C57" s="5" t="s">
        <v>42</v>
      </c>
      <c r="D57" s="4" t="s">
        <v>9</v>
      </c>
      <c r="E57" s="7">
        <v>2</v>
      </c>
      <c r="F57" s="7"/>
      <c r="G57" s="7">
        <f>ROUND(E57*F57,2)</f>
        <v>0</v>
      </c>
    </row>
    <row r="58" spans="1:7" ht="28.5" x14ac:dyDescent="0.25">
      <c r="A58" s="13">
        <v>43</v>
      </c>
      <c r="B58" s="5" t="s">
        <v>81</v>
      </c>
      <c r="C58" s="5" t="s">
        <v>82</v>
      </c>
      <c r="D58" s="4" t="s">
        <v>11</v>
      </c>
      <c r="E58" s="7">
        <v>1</v>
      </c>
      <c r="F58" s="7"/>
      <c r="G58" s="7">
        <f>ROUND(E58*F58,2)</f>
        <v>0</v>
      </c>
    </row>
    <row r="59" spans="1:7" x14ac:dyDescent="0.25">
      <c r="A59" s="14" t="s">
        <v>208</v>
      </c>
      <c r="B59" s="15"/>
      <c r="C59" s="15"/>
      <c r="D59" s="15"/>
      <c r="E59" s="15"/>
      <c r="F59" s="16"/>
      <c r="G59" s="8">
        <f>SUM(G55:G58)</f>
        <v>0</v>
      </c>
    </row>
    <row r="60" spans="1:7" x14ac:dyDescent="0.25">
      <c r="A60" s="14" t="s">
        <v>206</v>
      </c>
      <c r="B60" s="15"/>
      <c r="C60" s="15"/>
      <c r="D60" s="15"/>
      <c r="E60" s="15"/>
      <c r="F60" s="16"/>
      <c r="G60" s="8">
        <f>G59+G53+G45+G35+G27+G23</f>
        <v>0</v>
      </c>
    </row>
    <row r="61" spans="1:7" x14ac:dyDescent="0.25">
      <c r="A61" s="11" t="s">
        <v>4</v>
      </c>
      <c r="B61" s="3"/>
      <c r="C61" s="17" t="s">
        <v>83</v>
      </c>
      <c r="D61" s="18"/>
      <c r="E61" s="18"/>
      <c r="F61" s="18"/>
      <c r="G61" s="19"/>
    </row>
    <row r="62" spans="1:7" ht="42.75" x14ac:dyDescent="0.25">
      <c r="A62" s="13">
        <v>44</v>
      </c>
      <c r="B62" s="5" t="s">
        <v>84</v>
      </c>
      <c r="C62" s="5" t="s">
        <v>85</v>
      </c>
      <c r="D62" s="4" t="s">
        <v>9</v>
      </c>
      <c r="E62" s="7">
        <v>1</v>
      </c>
      <c r="F62" s="7"/>
      <c r="G62" s="7">
        <f t="shared" ref="G62:G69" si="5">ROUND(E62*F62,2)</f>
        <v>0</v>
      </c>
    </row>
    <row r="63" spans="1:7" ht="28.5" x14ac:dyDescent="0.25">
      <c r="A63" s="13">
        <v>45</v>
      </c>
      <c r="B63" s="5" t="s">
        <v>84</v>
      </c>
      <c r="C63" s="5" t="s">
        <v>86</v>
      </c>
      <c r="D63" s="4" t="s">
        <v>20</v>
      </c>
      <c r="E63" s="7">
        <v>5.01</v>
      </c>
      <c r="F63" s="7"/>
      <c r="G63" s="7">
        <f t="shared" si="5"/>
        <v>0</v>
      </c>
    </row>
    <row r="64" spans="1:7" ht="28.5" x14ac:dyDescent="0.25">
      <c r="A64" s="13">
        <v>46</v>
      </c>
      <c r="B64" s="5" t="s">
        <v>84</v>
      </c>
      <c r="C64" s="5" t="s">
        <v>87</v>
      </c>
      <c r="D64" s="4" t="s">
        <v>14</v>
      </c>
      <c r="E64" s="7">
        <v>33.409999999999997</v>
      </c>
      <c r="F64" s="7"/>
      <c r="G64" s="7">
        <f t="shared" si="5"/>
        <v>0</v>
      </c>
    </row>
    <row r="65" spans="1:7" x14ac:dyDescent="0.25">
      <c r="A65" s="13">
        <v>47</v>
      </c>
      <c r="B65" s="5" t="s">
        <v>84</v>
      </c>
      <c r="C65" s="5" t="s">
        <v>88</v>
      </c>
      <c r="D65" s="4" t="s">
        <v>14</v>
      </c>
      <c r="E65" s="7">
        <v>33.409999999999997</v>
      </c>
      <c r="F65" s="7"/>
      <c r="G65" s="7">
        <f t="shared" si="5"/>
        <v>0</v>
      </c>
    </row>
    <row r="66" spans="1:7" x14ac:dyDescent="0.25">
      <c r="A66" s="13">
        <v>48</v>
      </c>
      <c r="B66" s="5" t="s">
        <v>84</v>
      </c>
      <c r="C66" s="5" t="s">
        <v>89</v>
      </c>
      <c r="D66" s="4" t="s">
        <v>14</v>
      </c>
      <c r="E66" s="7">
        <v>62.5</v>
      </c>
      <c r="F66" s="7"/>
      <c r="G66" s="7">
        <f t="shared" si="5"/>
        <v>0</v>
      </c>
    </row>
    <row r="67" spans="1:7" x14ac:dyDescent="0.25">
      <c r="A67" s="13">
        <v>49</v>
      </c>
      <c r="B67" s="5" t="s">
        <v>84</v>
      </c>
      <c r="C67" s="5" t="s">
        <v>90</v>
      </c>
      <c r="D67" s="4" t="s">
        <v>14</v>
      </c>
      <c r="E67" s="7">
        <v>9.6999999999999993</v>
      </c>
      <c r="F67" s="7"/>
      <c r="G67" s="7">
        <f t="shared" si="5"/>
        <v>0</v>
      </c>
    </row>
    <row r="68" spans="1:7" x14ac:dyDescent="0.25">
      <c r="A68" s="13">
        <v>50</v>
      </c>
      <c r="B68" s="5" t="s">
        <v>84</v>
      </c>
      <c r="C68" s="5" t="s">
        <v>91</v>
      </c>
      <c r="D68" s="4" t="s">
        <v>14</v>
      </c>
      <c r="E68" s="7">
        <v>72.2</v>
      </c>
      <c r="F68" s="7"/>
      <c r="G68" s="7">
        <f t="shared" si="5"/>
        <v>0</v>
      </c>
    </row>
    <row r="69" spans="1:7" ht="28.5" x14ac:dyDescent="0.25">
      <c r="A69" s="13">
        <v>51</v>
      </c>
      <c r="B69" s="5" t="s">
        <v>84</v>
      </c>
      <c r="C69" s="5" t="s">
        <v>92</v>
      </c>
      <c r="D69" s="4" t="s">
        <v>14</v>
      </c>
      <c r="E69" s="7">
        <v>72.2</v>
      </c>
      <c r="F69" s="7"/>
      <c r="G69" s="7">
        <f t="shared" si="5"/>
        <v>0</v>
      </c>
    </row>
    <row r="70" spans="1:7" x14ac:dyDescent="0.25">
      <c r="A70" s="14" t="s">
        <v>205</v>
      </c>
      <c r="B70" s="15"/>
      <c r="C70" s="15"/>
      <c r="D70" s="15"/>
      <c r="E70" s="15"/>
      <c r="F70" s="16"/>
      <c r="G70" s="8">
        <f>SUM(G62:G69)</f>
        <v>0</v>
      </c>
    </row>
    <row r="71" spans="1:7" x14ac:dyDescent="0.25">
      <c r="A71" s="11" t="s">
        <v>5</v>
      </c>
      <c r="B71" s="3"/>
      <c r="C71" s="17" t="s">
        <v>199</v>
      </c>
      <c r="D71" s="18"/>
      <c r="E71" s="18"/>
      <c r="F71" s="18"/>
      <c r="G71" s="19"/>
    </row>
    <row r="72" spans="1:7" x14ac:dyDescent="0.25">
      <c r="A72" s="11" t="s">
        <v>93</v>
      </c>
      <c r="B72" s="3"/>
      <c r="C72" s="17" t="s">
        <v>94</v>
      </c>
      <c r="D72" s="18"/>
      <c r="E72" s="18"/>
      <c r="F72" s="18"/>
      <c r="G72" s="19"/>
    </row>
    <row r="73" spans="1:7" ht="28.5" x14ac:dyDescent="0.25">
      <c r="A73" s="13">
        <v>52</v>
      </c>
      <c r="B73" s="5" t="s">
        <v>95</v>
      </c>
      <c r="C73" s="5" t="s">
        <v>96</v>
      </c>
      <c r="D73" s="4" t="s">
        <v>9</v>
      </c>
      <c r="E73" s="7">
        <v>3</v>
      </c>
      <c r="F73" s="7"/>
      <c r="G73" s="7">
        <f t="shared" ref="G73:G80" si="6">ROUND(E73*F73,2)</f>
        <v>0</v>
      </c>
    </row>
    <row r="74" spans="1:7" ht="28.5" x14ac:dyDescent="0.25">
      <c r="A74" s="13">
        <v>53</v>
      </c>
      <c r="B74" s="5" t="s">
        <v>95</v>
      </c>
      <c r="C74" s="5" t="s">
        <v>97</v>
      </c>
      <c r="D74" s="4" t="s">
        <v>9</v>
      </c>
      <c r="E74" s="7">
        <v>3</v>
      </c>
      <c r="F74" s="7"/>
      <c r="G74" s="7">
        <f t="shared" si="6"/>
        <v>0</v>
      </c>
    </row>
    <row r="75" spans="1:7" ht="28.5" x14ac:dyDescent="0.25">
      <c r="A75" s="13">
        <v>54</v>
      </c>
      <c r="B75" s="5" t="s">
        <v>95</v>
      </c>
      <c r="C75" s="5" t="s">
        <v>98</v>
      </c>
      <c r="D75" s="4" t="s">
        <v>9</v>
      </c>
      <c r="E75" s="7">
        <v>4</v>
      </c>
      <c r="F75" s="7"/>
      <c r="G75" s="7">
        <f t="shared" si="6"/>
        <v>0</v>
      </c>
    </row>
    <row r="76" spans="1:7" ht="28.5" x14ac:dyDescent="0.25">
      <c r="A76" s="13">
        <v>55</v>
      </c>
      <c r="B76" s="5" t="s">
        <v>95</v>
      </c>
      <c r="C76" s="5" t="s">
        <v>99</v>
      </c>
      <c r="D76" s="4" t="s">
        <v>10</v>
      </c>
      <c r="E76" s="7">
        <v>5</v>
      </c>
      <c r="F76" s="7"/>
      <c r="G76" s="7">
        <f t="shared" si="6"/>
        <v>0</v>
      </c>
    </row>
    <row r="77" spans="1:7" ht="28.5" x14ac:dyDescent="0.25">
      <c r="A77" s="13">
        <v>56</v>
      </c>
      <c r="B77" s="5" t="s">
        <v>95</v>
      </c>
      <c r="C77" s="5" t="s">
        <v>100</v>
      </c>
      <c r="D77" s="4" t="s">
        <v>10</v>
      </c>
      <c r="E77" s="7">
        <v>15</v>
      </c>
      <c r="F77" s="7"/>
      <c r="G77" s="7">
        <f t="shared" si="6"/>
        <v>0</v>
      </c>
    </row>
    <row r="78" spans="1:7" x14ac:dyDescent="0.25">
      <c r="A78" s="13">
        <v>57</v>
      </c>
      <c r="B78" s="5" t="s">
        <v>95</v>
      </c>
      <c r="C78" s="5" t="s">
        <v>101</v>
      </c>
      <c r="D78" s="4" t="s">
        <v>26</v>
      </c>
      <c r="E78" s="7">
        <v>0.1</v>
      </c>
      <c r="F78" s="7"/>
      <c r="G78" s="7">
        <f t="shared" si="6"/>
        <v>0</v>
      </c>
    </row>
    <row r="79" spans="1:7" x14ac:dyDescent="0.25">
      <c r="A79" s="13">
        <v>58</v>
      </c>
      <c r="B79" s="5" t="s">
        <v>95</v>
      </c>
      <c r="C79" s="5" t="s">
        <v>102</v>
      </c>
      <c r="D79" s="4" t="s">
        <v>26</v>
      </c>
      <c r="E79" s="7">
        <v>0.28000000000000003</v>
      </c>
      <c r="F79" s="7"/>
      <c r="G79" s="7">
        <f t="shared" si="6"/>
        <v>0</v>
      </c>
    </row>
    <row r="80" spans="1:7" x14ac:dyDescent="0.25">
      <c r="A80" s="13">
        <v>59</v>
      </c>
      <c r="B80" s="5" t="s">
        <v>95</v>
      </c>
      <c r="C80" s="5" t="s">
        <v>103</v>
      </c>
      <c r="D80" s="4" t="s">
        <v>14</v>
      </c>
      <c r="E80" s="7">
        <v>23.94</v>
      </c>
      <c r="F80" s="7"/>
      <c r="G80" s="7">
        <f t="shared" si="6"/>
        <v>0</v>
      </c>
    </row>
    <row r="81" spans="1:7" x14ac:dyDescent="0.25">
      <c r="A81" s="14" t="s">
        <v>200</v>
      </c>
      <c r="B81" s="15"/>
      <c r="C81" s="15"/>
      <c r="D81" s="15"/>
      <c r="E81" s="15"/>
      <c r="F81" s="16"/>
      <c r="G81" s="8">
        <f>SUM(G73:G80)</f>
        <v>0</v>
      </c>
    </row>
    <row r="82" spans="1:7" x14ac:dyDescent="0.25">
      <c r="A82" s="11" t="s">
        <v>104</v>
      </c>
      <c r="B82" s="3"/>
      <c r="C82" s="17" t="s">
        <v>105</v>
      </c>
      <c r="D82" s="18"/>
      <c r="E82" s="18"/>
      <c r="F82" s="18"/>
      <c r="G82" s="19"/>
    </row>
    <row r="83" spans="1:7" ht="57" x14ac:dyDescent="0.25">
      <c r="A83" s="13">
        <v>60</v>
      </c>
      <c r="B83" s="5" t="s">
        <v>8</v>
      </c>
      <c r="C83" s="5" t="s">
        <v>106</v>
      </c>
      <c r="D83" s="4" t="s">
        <v>9</v>
      </c>
      <c r="E83" s="7">
        <v>3</v>
      </c>
      <c r="F83" s="7"/>
      <c r="G83" s="7">
        <f>ROUND(E83*F83,2)</f>
        <v>0</v>
      </c>
    </row>
    <row r="84" spans="1:7" ht="28.5" x14ac:dyDescent="0.25">
      <c r="A84" s="13">
        <v>61</v>
      </c>
      <c r="B84" s="5" t="s">
        <v>8</v>
      </c>
      <c r="C84" s="5" t="s">
        <v>107</v>
      </c>
      <c r="D84" s="4" t="s">
        <v>9</v>
      </c>
      <c r="E84" s="7">
        <v>1</v>
      </c>
      <c r="F84" s="7"/>
      <c r="G84" s="7">
        <f>ROUND(E84*F84,2)</f>
        <v>0</v>
      </c>
    </row>
    <row r="85" spans="1:7" ht="28.5" x14ac:dyDescent="0.25">
      <c r="A85" s="13">
        <v>62</v>
      </c>
      <c r="B85" s="5" t="s">
        <v>8</v>
      </c>
      <c r="C85" s="5" t="s">
        <v>108</v>
      </c>
      <c r="D85" s="4" t="s">
        <v>9</v>
      </c>
      <c r="E85" s="7">
        <v>3</v>
      </c>
      <c r="F85" s="7"/>
      <c r="G85" s="7">
        <f>ROUND(E85*F85,2)</f>
        <v>0</v>
      </c>
    </row>
    <row r="86" spans="1:7" x14ac:dyDescent="0.25">
      <c r="A86" s="14" t="s">
        <v>201</v>
      </c>
      <c r="B86" s="15"/>
      <c r="C86" s="15"/>
      <c r="D86" s="15"/>
      <c r="E86" s="15"/>
      <c r="F86" s="16"/>
      <c r="G86" s="8">
        <f>SUM(G83:G85)</f>
        <v>0</v>
      </c>
    </row>
    <row r="87" spans="1:7" x14ac:dyDescent="0.25">
      <c r="A87" s="11" t="s">
        <v>109</v>
      </c>
      <c r="B87" s="3"/>
      <c r="C87" s="17" t="s">
        <v>202</v>
      </c>
      <c r="D87" s="18"/>
      <c r="E87" s="18"/>
      <c r="F87" s="18"/>
      <c r="G87" s="19"/>
    </row>
    <row r="88" spans="1:7" ht="28.5" x14ac:dyDescent="0.25">
      <c r="A88" s="13">
        <v>63</v>
      </c>
      <c r="B88" s="5" t="s">
        <v>13</v>
      </c>
      <c r="C88" s="5" t="s">
        <v>110</v>
      </c>
      <c r="D88" s="4" t="s">
        <v>14</v>
      </c>
      <c r="E88" s="7">
        <v>37.979999999999997</v>
      </c>
      <c r="F88" s="7"/>
      <c r="G88" s="7">
        <f>ROUND(E88*F88,2)</f>
        <v>0</v>
      </c>
    </row>
    <row r="89" spans="1:7" ht="28.5" x14ac:dyDescent="0.25">
      <c r="A89" s="13">
        <v>64</v>
      </c>
      <c r="B89" s="5" t="s">
        <v>13</v>
      </c>
      <c r="C89" s="5" t="s">
        <v>111</v>
      </c>
      <c r="D89" s="4" t="s">
        <v>12</v>
      </c>
      <c r="E89" s="7">
        <v>1</v>
      </c>
      <c r="F89" s="7"/>
      <c r="G89" s="7">
        <f>ROUND(E89*F89,2)</f>
        <v>0</v>
      </c>
    </row>
    <row r="90" spans="1:7" x14ac:dyDescent="0.25">
      <c r="A90" s="14" t="s">
        <v>203</v>
      </c>
      <c r="B90" s="15"/>
      <c r="C90" s="15"/>
      <c r="D90" s="15"/>
      <c r="E90" s="15"/>
      <c r="F90" s="16"/>
      <c r="G90" s="8">
        <f>SUM(G88:G89)</f>
        <v>0</v>
      </c>
    </row>
    <row r="91" spans="1:7" x14ac:dyDescent="0.25">
      <c r="A91" s="11" t="s">
        <v>112</v>
      </c>
      <c r="B91" s="3"/>
      <c r="C91" s="17" t="s">
        <v>113</v>
      </c>
      <c r="D91" s="18"/>
      <c r="E91" s="18"/>
      <c r="F91" s="18"/>
      <c r="G91" s="19"/>
    </row>
    <row r="92" spans="1:7" x14ac:dyDescent="0.25">
      <c r="A92" s="13">
        <v>65</v>
      </c>
      <c r="B92" s="5" t="s">
        <v>8</v>
      </c>
      <c r="C92" s="5" t="s">
        <v>114</v>
      </c>
      <c r="D92" s="4" t="s">
        <v>10</v>
      </c>
      <c r="E92" s="7">
        <v>5</v>
      </c>
      <c r="F92" s="7"/>
      <c r="G92" s="7">
        <f>ROUND(E92*F92,2)</f>
        <v>0</v>
      </c>
    </row>
    <row r="93" spans="1:7" ht="71.25" x14ac:dyDescent="0.25">
      <c r="A93" s="13">
        <v>66</v>
      </c>
      <c r="B93" s="5" t="s">
        <v>8</v>
      </c>
      <c r="C93" s="5" t="s">
        <v>115</v>
      </c>
      <c r="D93" s="4" t="s">
        <v>12</v>
      </c>
      <c r="E93" s="7">
        <v>2</v>
      </c>
      <c r="F93" s="7"/>
      <c r="G93" s="7">
        <f>ROUND(E93*F93,2)</f>
        <v>0</v>
      </c>
    </row>
    <row r="94" spans="1:7" ht="28.5" x14ac:dyDescent="0.25">
      <c r="A94" s="13">
        <v>67</v>
      </c>
      <c r="B94" s="5" t="s">
        <v>8</v>
      </c>
      <c r="C94" s="5" t="s">
        <v>116</v>
      </c>
      <c r="D94" s="4" t="s">
        <v>14</v>
      </c>
      <c r="E94" s="7">
        <v>8</v>
      </c>
      <c r="F94" s="7"/>
      <c r="G94" s="7">
        <f>ROUND(E94*F94,2)</f>
        <v>0</v>
      </c>
    </row>
    <row r="95" spans="1:7" x14ac:dyDescent="0.25">
      <c r="A95" s="14" t="s">
        <v>204</v>
      </c>
      <c r="B95" s="15"/>
      <c r="C95" s="15"/>
      <c r="D95" s="15"/>
      <c r="E95" s="15"/>
      <c r="F95" s="16"/>
      <c r="G95" s="8">
        <f>SUM(G92:G94)</f>
        <v>0</v>
      </c>
    </row>
    <row r="96" spans="1:7" x14ac:dyDescent="0.25">
      <c r="A96" s="14" t="s">
        <v>209</v>
      </c>
      <c r="B96" s="15"/>
      <c r="C96" s="15"/>
      <c r="D96" s="15"/>
      <c r="E96" s="15"/>
      <c r="F96" s="16"/>
      <c r="G96" s="8">
        <f>G81+G86+G90+G95</f>
        <v>0</v>
      </c>
    </row>
    <row r="97" spans="1:7" x14ac:dyDescent="0.25">
      <c r="A97" s="11" t="s">
        <v>6</v>
      </c>
      <c r="B97" s="3"/>
      <c r="C97" s="17" t="s">
        <v>118</v>
      </c>
      <c r="D97" s="18"/>
      <c r="E97" s="18"/>
      <c r="F97" s="18"/>
      <c r="G97" s="19"/>
    </row>
    <row r="98" spans="1:7" ht="28.5" x14ac:dyDescent="0.25">
      <c r="A98" s="13">
        <v>68</v>
      </c>
      <c r="B98" s="5" t="s">
        <v>119</v>
      </c>
      <c r="C98" s="5" t="s">
        <v>120</v>
      </c>
      <c r="D98" s="4" t="s">
        <v>20</v>
      </c>
      <c r="E98" s="7">
        <v>3.5</v>
      </c>
      <c r="F98" s="7"/>
      <c r="G98" s="7">
        <f t="shared" ref="G98:G114" si="7">ROUND(E98*F98,2)</f>
        <v>0</v>
      </c>
    </row>
    <row r="99" spans="1:7" ht="28.5" x14ac:dyDescent="0.25">
      <c r="A99" s="13">
        <v>69</v>
      </c>
      <c r="B99" s="5" t="s">
        <v>119</v>
      </c>
      <c r="C99" s="5" t="s">
        <v>121</v>
      </c>
      <c r="D99" s="4" t="s">
        <v>10</v>
      </c>
      <c r="E99" s="7">
        <v>10</v>
      </c>
      <c r="F99" s="7"/>
      <c r="G99" s="7">
        <f t="shared" si="7"/>
        <v>0</v>
      </c>
    </row>
    <row r="100" spans="1:7" ht="42.75" x14ac:dyDescent="0.25">
      <c r="A100" s="13">
        <v>70</v>
      </c>
      <c r="B100" s="5" t="s">
        <v>119</v>
      </c>
      <c r="C100" s="5" t="s">
        <v>122</v>
      </c>
      <c r="D100" s="4" t="s">
        <v>20</v>
      </c>
      <c r="E100" s="7">
        <v>6.72</v>
      </c>
      <c r="F100" s="7"/>
      <c r="G100" s="7">
        <f t="shared" si="7"/>
        <v>0</v>
      </c>
    </row>
    <row r="101" spans="1:7" ht="28.5" x14ac:dyDescent="0.25">
      <c r="A101" s="13">
        <v>71</v>
      </c>
      <c r="B101" s="5" t="s">
        <v>119</v>
      </c>
      <c r="C101" s="5" t="s">
        <v>123</v>
      </c>
      <c r="D101" s="4" t="s">
        <v>10</v>
      </c>
      <c r="E101" s="7">
        <v>28</v>
      </c>
      <c r="F101" s="7"/>
      <c r="G101" s="7">
        <f t="shared" si="7"/>
        <v>0</v>
      </c>
    </row>
    <row r="102" spans="1:7" ht="28.5" x14ac:dyDescent="0.25">
      <c r="A102" s="13">
        <v>72</v>
      </c>
      <c r="B102" s="5" t="s">
        <v>119</v>
      </c>
      <c r="C102" s="5" t="s">
        <v>124</v>
      </c>
      <c r="D102" s="4" t="s">
        <v>10</v>
      </c>
      <c r="E102" s="7">
        <v>48</v>
      </c>
      <c r="F102" s="7"/>
      <c r="G102" s="7">
        <f t="shared" si="7"/>
        <v>0</v>
      </c>
    </row>
    <row r="103" spans="1:7" ht="28.5" x14ac:dyDescent="0.25">
      <c r="A103" s="13">
        <v>73</v>
      </c>
      <c r="B103" s="5" t="s">
        <v>119</v>
      </c>
      <c r="C103" s="5" t="s">
        <v>125</v>
      </c>
      <c r="D103" s="4" t="s">
        <v>10</v>
      </c>
      <c r="E103" s="7">
        <v>9</v>
      </c>
      <c r="F103" s="7"/>
      <c r="G103" s="7">
        <f t="shared" si="7"/>
        <v>0</v>
      </c>
    </row>
    <row r="104" spans="1:7" ht="28.5" x14ac:dyDescent="0.25">
      <c r="A104" s="13">
        <v>74</v>
      </c>
      <c r="B104" s="5" t="s">
        <v>119</v>
      </c>
      <c r="C104" s="5" t="s">
        <v>126</v>
      </c>
      <c r="D104" s="4" t="s">
        <v>10</v>
      </c>
      <c r="E104" s="7">
        <v>48</v>
      </c>
      <c r="F104" s="7"/>
      <c r="G104" s="7">
        <f t="shared" si="7"/>
        <v>0</v>
      </c>
    </row>
    <row r="105" spans="1:7" ht="28.5" x14ac:dyDescent="0.25">
      <c r="A105" s="13">
        <v>75</v>
      </c>
      <c r="B105" s="5" t="s">
        <v>119</v>
      </c>
      <c r="C105" s="5" t="s">
        <v>127</v>
      </c>
      <c r="D105" s="4" t="s">
        <v>10</v>
      </c>
      <c r="E105" s="7">
        <v>19</v>
      </c>
      <c r="F105" s="7"/>
      <c r="G105" s="7">
        <f t="shared" si="7"/>
        <v>0</v>
      </c>
    </row>
    <row r="106" spans="1:7" ht="28.5" x14ac:dyDescent="0.25">
      <c r="A106" s="13">
        <v>76</v>
      </c>
      <c r="B106" s="5" t="s">
        <v>119</v>
      </c>
      <c r="C106" s="5" t="s">
        <v>128</v>
      </c>
      <c r="D106" s="4" t="s">
        <v>10</v>
      </c>
      <c r="E106" s="7">
        <v>39.9</v>
      </c>
      <c r="F106" s="7"/>
      <c r="G106" s="7">
        <f t="shared" si="7"/>
        <v>0</v>
      </c>
    </row>
    <row r="107" spans="1:7" ht="28.5" x14ac:dyDescent="0.25">
      <c r="A107" s="13">
        <v>77</v>
      </c>
      <c r="B107" s="5" t="s">
        <v>119</v>
      </c>
      <c r="C107" s="5" t="s">
        <v>129</v>
      </c>
      <c r="D107" s="4" t="s">
        <v>10</v>
      </c>
      <c r="E107" s="7">
        <v>28</v>
      </c>
      <c r="F107" s="7"/>
      <c r="G107" s="7">
        <f t="shared" si="7"/>
        <v>0</v>
      </c>
    </row>
    <row r="108" spans="1:7" ht="28.5" x14ac:dyDescent="0.25">
      <c r="A108" s="13">
        <v>78</v>
      </c>
      <c r="B108" s="5" t="s">
        <v>119</v>
      </c>
      <c r="C108" s="5" t="s">
        <v>130</v>
      </c>
      <c r="D108" s="4" t="s">
        <v>10</v>
      </c>
      <c r="E108" s="7">
        <v>28</v>
      </c>
      <c r="F108" s="7"/>
      <c r="G108" s="7">
        <f t="shared" si="7"/>
        <v>0</v>
      </c>
    </row>
    <row r="109" spans="1:7" ht="71.25" x14ac:dyDescent="0.25">
      <c r="A109" s="13">
        <v>79</v>
      </c>
      <c r="B109" s="5" t="s">
        <v>119</v>
      </c>
      <c r="C109" s="5" t="s">
        <v>131</v>
      </c>
      <c r="D109" s="4" t="s">
        <v>11</v>
      </c>
      <c r="E109" s="7">
        <v>2</v>
      </c>
      <c r="F109" s="7"/>
      <c r="G109" s="7">
        <f t="shared" si="7"/>
        <v>0</v>
      </c>
    </row>
    <row r="110" spans="1:7" ht="28.5" x14ac:dyDescent="0.25">
      <c r="A110" s="13">
        <v>80</v>
      </c>
      <c r="B110" s="5" t="s">
        <v>119</v>
      </c>
      <c r="C110" s="5" t="s">
        <v>132</v>
      </c>
      <c r="D110" s="4" t="s">
        <v>11</v>
      </c>
      <c r="E110" s="7">
        <v>2</v>
      </c>
      <c r="F110" s="7"/>
      <c r="G110" s="7">
        <f t="shared" si="7"/>
        <v>0</v>
      </c>
    </row>
    <row r="111" spans="1:7" ht="51" customHeight="1" x14ac:dyDescent="0.25">
      <c r="A111" s="13">
        <v>81</v>
      </c>
      <c r="B111" s="5" t="s">
        <v>119</v>
      </c>
      <c r="C111" s="5" t="s">
        <v>218</v>
      </c>
      <c r="D111" s="4" t="s">
        <v>9</v>
      </c>
      <c r="E111" s="7">
        <v>2</v>
      </c>
      <c r="F111" s="7"/>
      <c r="G111" s="7">
        <f t="shared" si="7"/>
        <v>0</v>
      </c>
    </row>
    <row r="112" spans="1:7" ht="42.75" x14ac:dyDescent="0.25">
      <c r="A112" s="13">
        <v>82</v>
      </c>
      <c r="B112" s="5" t="s">
        <v>119</v>
      </c>
      <c r="C112" s="5" t="s">
        <v>133</v>
      </c>
      <c r="D112" s="4" t="s">
        <v>12</v>
      </c>
      <c r="E112" s="7">
        <v>4</v>
      </c>
      <c r="F112" s="7"/>
      <c r="G112" s="7">
        <f t="shared" si="7"/>
        <v>0</v>
      </c>
    </row>
    <row r="113" spans="1:7" ht="28.5" x14ac:dyDescent="0.25">
      <c r="A113" s="13">
        <v>83</v>
      </c>
      <c r="B113" s="5" t="s">
        <v>119</v>
      </c>
      <c r="C113" s="5" t="s">
        <v>134</v>
      </c>
      <c r="D113" s="4" t="s">
        <v>135</v>
      </c>
      <c r="E113" s="7">
        <v>16</v>
      </c>
      <c r="F113" s="7"/>
      <c r="G113" s="7">
        <f t="shared" si="7"/>
        <v>0</v>
      </c>
    </row>
    <row r="114" spans="1:7" x14ac:dyDescent="0.25">
      <c r="A114" s="13">
        <v>84</v>
      </c>
      <c r="B114" s="5" t="s">
        <v>119</v>
      </c>
      <c r="C114" s="5" t="s">
        <v>136</v>
      </c>
      <c r="D114" s="4" t="s">
        <v>11</v>
      </c>
      <c r="E114" s="7">
        <v>1</v>
      </c>
      <c r="F114" s="7"/>
      <c r="G114" s="7">
        <f t="shared" si="7"/>
        <v>0</v>
      </c>
    </row>
    <row r="115" spans="1:7" x14ac:dyDescent="0.25">
      <c r="A115" s="14" t="s">
        <v>210</v>
      </c>
      <c r="B115" s="15"/>
      <c r="C115" s="15"/>
      <c r="D115" s="15"/>
      <c r="E115" s="15"/>
      <c r="F115" s="16"/>
      <c r="G115" s="8">
        <f>SUM(G98:G114)</f>
        <v>0</v>
      </c>
    </row>
    <row r="116" spans="1:7" x14ac:dyDescent="0.25">
      <c r="A116" s="11" t="s">
        <v>7</v>
      </c>
      <c r="B116" s="3"/>
      <c r="C116" s="17" t="s">
        <v>137</v>
      </c>
      <c r="D116" s="18"/>
      <c r="E116" s="18"/>
      <c r="F116" s="18"/>
      <c r="G116" s="19"/>
    </row>
    <row r="117" spans="1:7" x14ac:dyDescent="0.25">
      <c r="A117" s="11" t="s">
        <v>138</v>
      </c>
      <c r="B117" s="3"/>
      <c r="C117" s="17" t="s">
        <v>94</v>
      </c>
      <c r="D117" s="18"/>
      <c r="E117" s="18"/>
      <c r="F117" s="18"/>
      <c r="G117" s="19"/>
    </row>
    <row r="118" spans="1:7" ht="42.75" x14ac:dyDescent="0.25">
      <c r="A118" s="13">
        <v>85</v>
      </c>
      <c r="B118" s="5" t="s">
        <v>119</v>
      </c>
      <c r="C118" s="5" t="s">
        <v>139</v>
      </c>
      <c r="D118" s="4" t="s">
        <v>11</v>
      </c>
      <c r="E118" s="7">
        <v>2</v>
      </c>
      <c r="F118" s="7"/>
      <c r="G118" s="7">
        <f t="shared" ref="G118:G128" si="8">ROUND(E118*F118,2)</f>
        <v>0</v>
      </c>
    </row>
    <row r="119" spans="1:7" ht="28.5" x14ac:dyDescent="0.25">
      <c r="A119" s="13">
        <v>86</v>
      </c>
      <c r="B119" s="5" t="s">
        <v>119</v>
      </c>
      <c r="C119" s="5" t="s">
        <v>140</v>
      </c>
      <c r="D119" s="4" t="s">
        <v>9</v>
      </c>
      <c r="E119" s="7">
        <v>2</v>
      </c>
      <c r="F119" s="7"/>
      <c r="G119" s="7">
        <f t="shared" si="8"/>
        <v>0</v>
      </c>
    </row>
    <row r="120" spans="1:7" ht="28.5" x14ac:dyDescent="0.25">
      <c r="A120" s="13">
        <v>87</v>
      </c>
      <c r="B120" s="5" t="s">
        <v>141</v>
      </c>
      <c r="C120" s="5" t="s">
        <v>142</v>
      </c>
      <c r="D120" s="4" t="s">
        <v>143</v>
      </c>
      <c r="E120" s="7">
        <v>0.27</v>
      </c>
      <c r="F120" s="7"/>
      <c r="G120" s="7">
        <f t="shared" si="8"/>
        <v>0</v>
      </c>
    </row>
    <row r="121" spans="1:7" ht="42.75" x14ac:dyDescent="0.25">
      <c r="A121" s="13">
        <v>88</v>
      </c>
      <c r="B121" s="5" t="s">
        <v>141</v>
      </c>
      <c r="C121" s="5" t="s">
        <v>144</v>
      </c>
      <c r="D121" s="4" t="s">
        <v>143</v>
      </c>
      <c r="E121" s="7">
        <v>0.1</v>
      </c>
      <c r="F121" s="7"/>
      <c r="G121" s="7">
        <f t="shared" si="8"/>
        <v>0</v>
      </c>
    </row>
    <row r="122" spans="1:7" ht="57" x14ac:dyDescent="0.25">
      <c r="A122" s="13">
        <v>89</v>
      </c>
      <c r="B122" s="5" t="s">
        <v>141</v>
      </c>
      <c r="C122" s="5" t="s">
        <v>145</v>
      </c>
      <c r="D122" s="4" t="s">
        <v>146</v>
      </c>
      <c r="E122" s="7">
        <v>0.03</v>
      </c>
      <c r="F122" s="7"/>
      <c r="G122" s="7">
        <f t="shared" si="8"/>
        <v>0</v>
      </c>
    </row>
    <row r="123" spans="1:7" ht="57" x14ac:dyDescent="0.25">
      <c r="A123" s="13">
        <v>90</v>
      </c>
      <c r="B123" s="5" t="s">
        <v>141</v>
      </c>
      <c r="C123" s="5" t="s">
        <v>147</v>
      </c>
      <c r="D123" s="4" t="s">
        <v>9</v>
      </c>
      <c r="E123" s="7">
        <v>10</v>
      </c>
      <c r="F123" s="7"/>
      <c r="G123" s="7">
        <f t="shared" si="8"/>
        <v>0</v>
      </c>
    </row>
    <row r="124" spans="1:7" ht="42.75" x14ac:dyDescent="0.25">
      <c r="A124" s="13">
        <v>91</v>
      </c>
      <c r="B124" s="5" t="s">
        <v>141</v>
      </c>
      <c r="C124" s="5" t="s">
        <v>148</v>
      </c>
      <c r="D124" s="4" t="s">
        <v>9</v>
      </c>
      <c r="E124" s="7">
        <v>2</v>
      </c>
      <c r="F124" s="7"/>
      <c r="G124" s="7">
        <f t="shared" si="8"/>
        <v>0</v>
      </c>
    </row>
    <row r="125" spans="1:7" ht="28.5" x14ac:dyDescent="0.25">
      <c r="A125" s="13">
        <v>92</v>
      </c>
      <c r="B125" s="5" t="s">
        <v>141</v>
      </c>
      <c r="C125" s="5" t="s">
        <v>149</v>
      </c>
      <c r="D125" s="4" t="s">
        <v>10</v>
      </c>
      <c r="E125" s="7">
        <v>20</v>
      </c>
      <c r="F125" s="7"/>
      <c r="G125" s="7">
        <f t="shared" si="8"/>
        <v>0</v>
      </c>
    </row>
    <row r="126" spans="1:7" ht="57" x14ac:dyDescent="0.25">
      <c r="A126" s="13">
        <v>93</v>
      </c>
      <c r="B126" s="5" t="s">
        <v>141</v>
      </c>
      <c r="C126" s="5" t="s">
        <v>150</v>
      </c>
      <c r="D126" s="4" t="s">
        <v>151</v>
      </c>
      <c r="E126" s="7">
        <v>1</v>
      </c>
      <c r="F126" s="7"/>
      <c r="G126" s="7">
        <f t="shared" si="8"/>
        <v>0</v>
      </c>
    </row>
    <row r="127" spans="1:7" ht="42.75" x14ac:dyDescent="0.25">
      <c r="A127" s="13">
        <v>94</v>
      </c>
      <c r="B127" s="5" t="s">
        <v>141</v>
      </c>
      <c r="C127" s="5" t="s">
        <v>152</v>
      </c>
      <c r="D127" s="4" t="s">
        <v>11</v>
      </c>
      <c r="E127" s="7">
        <v>1</v>
      </c>
      <c r="F127" s="7"/>
      <c r="G127" s="7">
        <f t="shared" si="8"/>
        <v>0</v>
      </c>
    </row>
    <row r="128" spans="1:7" ht="42.75" x14ac:dyDescent="0.25">
      <c r="A128" s="13">
        <v>95</v>
      </c>
      <c r="B128" s="5" t="s">
        <v>141</v>
      </c>
      <c r="C128" s="5" t="s">
        <v>153</v>
      </c>
      <c r="D128" s="4" t="s">
        <v>11</v>
      </c>
      <c r="E128" s="7">
        <v>1</v>
      </c>
      <c r="F128" s="7"/>
      <c r="G128" s="7">
        <f t="shared" si="8"/>
        <v>0</v>
      </c>
    </row>
    <row r="129" spans="1:7" x14ac:dyDescent="0.25">
      <c r="A129" s="14" t="s">
        <v>200</v>
      </c>
      <c r="B129" s="15"/>
      <c r="C129" s="15"/>
      <c r="D129" s="15"/>
      <c r="E129" s="15"/>
      <c r="F129" s="16"/>
      <c r="G129" s="8">
        <f>SUM(G118:G128)</f>
        <v>0</v>
      </c>
    </row>
    <row r="130" spans="1:7" x14ac:dyDescent="0.25">
      <c r="A130" s="11" t="s">
        <v>154</v>
      </c>
      <c r="B130" s="3"/>
      <c r="C130" s="17" t="s">
        <v>155</v>
      </c>
      <c r="D130" s="18"/>
      <c r="E130" s="18"/>
      <c r="F130" s="18"/>
      <c r="G130" s="19"/>
    </row>
    <row r="131" spans="1:7" ht="57" x14ac:dyDescent="0.25">
      <c r="A131" s="13">
        <v>96</v>
      </c>
      <c r="B131" s="5" t="s">
        <v>141</v>
      </c>
      <c r="C131" s="5" t="s">
        <v>156</v>
      </c>
      <c r="D131" s="4" t="s">
        <v>157</v>
      </c>
      <c r="E131" s="7">
        <v>2</v>
      </c>
      <c r="F131" s="7"/>
      <c r="G131" s="7">
        <f t="shared" ref="G131:G145" si="9">ROUND(E131*F131,2)</f>
        <v>0</v>
      </c>
    </row>
    <row r="132" spans="1:7" ht="42.75" x14ac:dyDescent="0.25">
      <c r="A132" s="13">
        <v>97</v>
      </c>
      <c r="B132" s="5" t="s">
        <v>141</v>
      </c>
      <c r="C132" s="5" t="s">
        <v>158</v>
      </c>
      <c r="D132" s="4" t="s">
        <v>9</v>
      </c>
      <c r="E132" s="7">
        <v>1</v>
      </c>
      <c r="F132" s="7"/>
      <c r="G132" s="7">
        <f t="shared" si="9"/>
        <v>0</v>
      </c>
    </row>
    <row r="133" spans="1:7" ht="42.75" x14ac:dyDescent="0.25">
      <c r="A133" s="13">
        <v>98</v>
      </c>
      <c r="B133" s="5" t="s">
        <v>141</v>
      </c>
      <c r="C133" s="5" t="s">
        <v>159</v>
      </c>
      <c r="D133" s="4" t="s">
        <v>9</v>
      </c>
      <c r="E133" s="7">
        <v>1</v>
      </c>
      <c r="F133" s="7"/>
      <c r="G133" s="7">
        <f t="shared" si="9"/>
        <v>0</v>
      </c>
    </row>
    <row r="134" spans="1:7" x14ac:dyDescent="0.25">
      <c r="A134" s="13">
        <v>99</v>
      </c>
      <c r="B134" s="5" t="s">
        <v>141</v>
      </c>
      <c r="C134" s="5" t="s">
        <v>160</v>
      </c>
      <c r="D134" s="4" t="s">
        <v>11</v>
      </c>
      <c r="E134" s="7">
        <v>2</v>
      </c>
      <c r="F134" s="7"/>
      <c r="G134" s="7">
        <f t="shared" si="9"/>
        <v>0</v>
      </c>
    </row>
    <row r="135" spans="1:7" x14ac:dyDescent="0.25">
      <c r="A135" s="13">
        <v>100</v>
      </c>
      <c r="B135" s="5" t="s">
        <v>141</v>
      </c>
      <c r="C135" s="5" t="s">
        <v>161</v>
      </c>
      <c r="D135" s="4" t="s">
        <v>9</v>
      </c>
      <c r="E135" s="7">
        <v>8</v>
      </c>
      <c r="F135" s="7"/>
      <c r="G135" s="7">
        <f t="shared" si="9"/>
        <v>0</v>
      </c>
    </row>
    <row r="136" spans="1:7" ht="42.75" x14ac:dyDescent="0.25">
      <c r="A136" s="13">
        <v>101</v>
      </c>
      <c r="B136" s="5" t="s">
        <v>141</v>
      </c>
      <c r="C136" s="5" t="s">
        <v>162</v>
      </c>
      <c r="D136" s="4" t="s">
        <v>9</v>
      </c>
      <c r="E136" s="7">
        <v>4</v>
      </c>
      <c r="F136" s="7"/>
      <c r="G136" s="7">
        <f t="shared" si="9"/>
        <v>0</v>
      </c>
    </row>
    <row r="137" spans="1:7" ht="28.5" x14ac:dyDescent="0.25">
      <c r="A137" s="13">
        <v>102</v>
      </c>
      <c r="B137" s="5" t="s">
        <v>141</v>
      </c>
      <c r="C137" s="5" t="s">
        <v>163</v>
      </c>
      <c r="D137" s="4" t="s">
        <v>9</v>
      </c>
      <c r="E137" s="7">
        <v>4</v>
      </c>
      <c r="F137" s="7"/>
      <c r="G137" s="7">
        <f t="shared" si="9"/>
        <v>0</v>
      </c>
    </row>
    <row r="138" spans="1:7" ht="28.5" x14ac:dyDescent="0.25">
      <c r="A138" s="13">
        <v>103</v>
      </c>
      <c r="B138" s="5" t="s">
        <v>141</v>
      </c>
      <c r="C138" s="5" t="s">
        <v>164</v>
      </c>
      <c r="D138" s="4" t="s">
        <v>17</v>
      </c>
      <c r="E138" s="7">
        <v>0.03</v>
      </c>
      <c r="F138" s="7"/>
      <c r="G138" s="7">
        <f t="shared" si="9"/>
        <v>0</v>
      </c>
    </row>
    <row r="139" spans="1:7" ht="28.5" x14ac:dyDescent="0.25">
      <c r="A139" s="13">
        <v>104</v>
      </c>
      <c r="B139" s="5" t="s">
        <v>141</v>
      </c>
      <c r="C139" s="5" t="s">
        <v>165</v>
      </c>
      <c r="D139" s="4" t="s">
        <v>17</v>
      </c>
      <c r="E139" s="7">
        <v>0.02</v>
      </c>
      <c r="F139" s="7"/>
      <c r="G139" s="7">
        <f t="shared" si="9"/>
        <v>0</v>
      </c>
    </row>
    <row r="140" spans="1:7" ht="28.5" x14ac:dyDescent="0.25">
      <c r="A140" s="13">
        <v>105</v>
      </c>
      <c r="B140" s="5" t="s">
        <v>141</v>
      </c>
      <c r="C140" s="5" t="s">
        <v>166</v>
      </c>
      <c r="D140" s="4" t="s">
        <v>9</v>
      </c>
      <c r="E140" s="7">
        <v>7</v>
      </c>
      <c r="F140" s="7"/>
      <c r="G140" s="7">
        <f t="shared" si="9"/>
        <v>0</v>
      </c>
    </row>
    <row r="141" spans="1:7" x14ac:dyDescent="0.25">
      <c r="A141" s="13">
        <v>106</v>
      </c>
      <c r="B141" s="5" t="s">
        <v>141</v>
      </c>
      <c r="C141" s="5" t="s">
        <v>167</v>
      </c>
      <c r="D141" s="4" t="s">
        <v>9</v>
      </c>
      <c r="E141" s="7">
        <v>5</v>
      </c>
      <c r="F141" s="7"/>
      <c r="G141" s="7">
        <f t="shared" si="9"/>
        <v>0</v>
      </c>
    </row>
    <row r="142" spans="1:7" ht="28.5" x14ac:dyDescent="0.25">
      <c r="A142" s="13">
        <v>107</v>
      </c>
      <c r="B142" s="5" t="s">
        <v>141</v>
      </c>
      <c r="C142" s="5" t="s">
        <v>168</v>
      </c>
      <c r="D142" s="4" t="s">
        <v>143</v>
      </c>
      <c r="E142" s="7">
        <v>0.27</v>
      </c>
      <c r="F142" s="7"/>
      <c r="G142" s="7">
        <f t="shared" si="9"/>
        <v>0</v>
      </c>
    </row>
    <row r="143" spans="1:7" ht="28.5" x14ac:dyDescent="0.25">
      <c r="A143" s="13">
        <v>108</v>
      </c>
      <c r="B143" s="5" t="s">
        <v>119</v>
      </c>
      <c r="C143" s="5" t="s">
        <v>169</v>
      </c>
      <c r="D143" s="4" t="s">
        <v>9</v>
      </c>
      <c r="E143" s="7">
        <v>2</v>
      </c>
      <c r="F143" s="7"/>
      <c r="G143" s="7">
        <f t="shared" si="9"/>
        <v>0</v>
      </c>
    </row>
    <row r="144" spans="1:7" ht="42.75" x14ac:dyDescent="0.25">
      <c r="A144" s="13">
        <v>109</v>
      </c>
      <c r="B144" s="5" t="s">
        <v>119</v>
      </c>
      <c r="C144" s="5" t="s">
        <v>170</v>
      </c>
      <c r="D144" s="4" t="s">
        <v>9</v>
      </c>
      <c r="E144" s="7">
        <v>2</v>
      </c>
      <c r="F144" s="7"/>
      <c r="G144" s="7">
        <f t="shared" si="9"/>
        <v>0</v>
      </c>
    </row>
    <row r="145" spans="1:7" x14ac:dyDescent="0.25">
      <c r="A145" s="13">
        <v>110</v>
      </c>
      <c r="B145" s="5" t="s">
        <v>141</v>
      </c>
      <c r="C145" s="5" t="s">
        <v>136</v>
      </c>
      <c r="D145" s="4" t="s">
        <v>11</v>
      </c>
      <c r="E145" s="7">
        <v>1</v>
      </c>
      <c r="F145" s="7"/>
      <c r="G145" s="7">
        <f t="shared" si="9"/>
        <v>0</v>
      </c>
    </row>
    <row r="146" spans="1:7" x14ac:dyDescent="0.25">
      <c r="A146" s="14" t="s">
        <v>211</v>
      </c>
      <c r="B146" s="15"/>
      <c r="C146" s="15"/>
      <c r="D146" s="15"/>
      <c r="E146" s="15"/>
      <c r="F146" s="16"/>
      <c r="G146" s="8">
        <f>SUM(G131:G145)</f>
        <v>0</v>
      </c>
    </row>
    <row r="147" spans="1:7" x14ac:dyDescent="0.25">
      <c r="A147" s="11" t="s">
        <v>171</v>
      </c>
      <c r="B147" s="3"/>
      <c r="C147" s="17" t="s">
        <v>172</v>
      </c>
      <c r="D147" s="18"/>
      <c r="E147" s="18"/>
      <c r="F147" s="18"/>
      <c r="G147" s="19"/>
    </row>
    <row r="148" spans="1:7" ht="42.75" x14ac:dyDescent="0.25">
      <c r="A148" s="13">
        <v>111</v>
      </c>
      <c r="B148" s="5" t="s">
        <v>141</v>
      </c>
      <c r="C148" s="5" t="s">
        <v>173</v>
      </c>
      <c r="D148" s="4" t="s">
        <v>10</v>
      </c>
      <c r="E148" s="7">
        <v>6</v>
      </c>
      <c r="F148" s="7"/>
      <c r="G148" s="7">
        <f t="shared" ref="G148:G164" si="10">ROUND(E148*F148,2)</f>
        <v>0</v>
      </c>
    </row>
    <row r="149" spans="1:7" ht="28.5" x14ac:dyDescent="0.25">
      <c r="A149" s="13">
        <v>112</v>
      </c>
      <c r="B149" s="5" t="s">
        <v>141</v>
      </c>
      <c r="C149" s="5" t="s">
        <v>174</v>
      </c>
      <c r="D149" s="4" t="s">
        <v>10</v>
      </c>
      <c r="E149" s="7">
        <v>14</v>
      </c>
      <c r="F149" s="7"/>
      <c r="G149" s="7">
        <f t="shared" si="10"/>
        <v>0</v>
      </c>
    </row>
    <row r="150" spans="1:7" ht="42.75" x14ac:dyDescent="0.25">
      <c r="A150" s="13">
        <v>113</v>
      </c>
      <c r="B150" s="5" t="s">
        <v>141</v>
      </c>
      <c r="C150" s="5" t="s">
        <v>175</v>
      </c>
      <c r="D150" s="4" t="s">
        <v>9</v>
      </c>
      <c r="E150" s="7">
        <v>2</v>
      </c>
      <c r="F150" s="7"/>
      <c r="G150" s="7">
        <f t="shared" si="10"/>
        <v>0</v>
      </c>
    </row>
    <row r="151" spans="1:7" ht="28.5" x14ac:dyDescent="0.25">
      <c r="A151" s="13">
        <v>114</v>
      </c>
      <c r="B151" s="5" t="s">
        <v>141</v>
      </c>
      <c r="C151" s="5" t="s">
        <v>176</v>
      </c>
      <c r="D151" s="4" t="s">
        <v>9</v>
      </c>
      <c r="E151" s="7">
        <v>2</v>
      </c>
      <c r="F151" s="7"/>
      <c r="G151" s="7">
        <f t="shared" si="10"/>
        <v>0</v>
      </c>
    </row>
    <row r="152" spans="1:7" ht="28.5" x14ac:dyDescent="0.25">
      <c r="A152" s="13">
        <v>115</v>
      </c>
      <c r="B152" s="5" t="s">
        <v>141</v>
      </c>
      <c r="C152" s="5" t="s">
        <v>166</v>
      </c>
      <c r="D152" s="4" t="s">
        <v>9</v>
      </c>
      <c r="E152" s="7">
        <v>8</v>
      </c>
      <c r="F152" s="7"/>
      <c r="G152" s="7">
        <f t="shared" si="10"/>
        <v>0</v>
      </c>
    </row>
    <row r="153" spans="1:7" ht="42.75" x14ac:dyDescent="0.25">
      <c r="A153" s="13">
        <v>116</v>
      </c>
      <c r="B153" s="5" t="s">
        <v>141</v>
      </c>
      <c r="C153" s="5" t="s">
        <v>122</v>
      </c>
      <c r="D153" s="4" t="s">
        <v>20</v>
      </c>
      <c r="E153" s="7">
        <v>1.6</v>
      </c>
      <c r="F153" s="7"/>
      <c r="G153" s="7">
        <f t="shared" si="10"/>
        <v>0</v>
      </c>
    </row>
    <row r="154" spans="1:7" ht="28.5" x14ac:dyDescent="0.25">
      <c r="A154" s="13">
        <v>117</v>
      </c>
      <c r="B154" s="5" t="s">
        <v>141</v>
      </c>
      <c r="C154" s="5" t="s">
        <v>123</v>
      </c>
      <c r="D154" s="4" t="s">
        <v>10</v>
      </c>
      <c r="E154" s="7">
        <v>5</v>
      </c>
      <c r="F154" s="7"/>
      <c r="G154" s="7">
        <f t="shared" si="10"/>
        <v>0</v>
      </c>
    </row>
    <row r="155" spans="1:7" x14ac:dyDescent="0.25">
      <c r="A155" s="13">
        <v>118</v>
      </c>
      <c r="B155" s="5" t="s">
        <v>141</v>
      </c>
      <c r="C155" s="5" t="s">
        <v>177</v>
      </c>
      <c r="D155" s="4" t="s">
        <v>10</v>
      </c>
      <c r="E155" s="7">
        <v>4</v>
      </c>
      <c r="F155" s="7"/>
      <c r="G155" s="7">
        <f t="shared" si="10"/>
        <v>0</v>
      </c>
    </row>
    <row r="156" spans="1:7" x14ac:dyDescent="0.25">
      <c r="A156" s="13">
        <v>119</v>
      </c>
      <c r="B156" s="5" t="s">
        <v>141</v>
      </c>
      <c r="C156" s="5" t="s">
        <v>178</v>
      </c>
      <c r="D156" s="4" t="s">
        <v>10</v>
      </c>
      <c r="E156" s="7">
        <v>6</v>
      </c>
      <c r="F156" s="7"/>
      <c r="G156" s="7">
        <f t="shared" si="10"/>
        <v>0</v>
      </c>
    </row>
    <row r="157" spans="1:7" x14ac:dyDescent="0.25">
      <c r="A157" s="13">
        <v>120</v>
      </c>
      <c r="B157" s="5" t="s">
        <v>141</v>
      </c>
      <c r="C157" s="5" t="s">
        <v>179</v>
      </c>
      <c r="D157" s="4" t="s">
        <v>10</v>
      </c>
      <c r="E157" s="7">
        <v>4</v>
      </c>
      <c r="F157" s="7"/>
      <c r="G157" s="7">
        <f t="shared" si="10"/>
        <v>0</v>
      </c>
    </row>
    <row r="158" spans="1:7" ht="42.75" x14ac:dyDescent="0.25">
      <c r="A158" s="13">
        <v>121</v>
      </c>
      <c r="B158" s="5" t="s">
        <v>141</v>
      </c>
      <c r="C158" s="5" t="s">
        <v>180</v>
      </c>
      <c r="D158" s="4" t="s">
        <v>10</v>
      </c>
      <c r="E158" s="7">
        <v>6</v>
      </c>
      <c r="F158" s="7"/>
      <c r="G158" s="7">
        <f t="shared" si="10"/>
        <v>0</v>
      </c>
    </row>
    <row r="159" spans="1:7" ht="28.5" x14ac:dyDescent="0.25">
      <c r="A159" s="13">
        <v>122</v>
      </c>
      <c r="B159" s="5" t="s">
        <v>141</v>
      </c>
      <c r="C159" s="5" t="s">
        <v>181</v>
      </c>
      <c r="D159" s="4" t="s">
        <v>9</v>
      </c>
      <c r="E159" s="7">
        <v>2</v>
      </c>
      <c r="F159" s="7"/>
      <c r="G159" s="7">
        <f t="shared" si="10"/>
        <v>0</v>
      </c>
    </row>
    <row r="160" spans="1:7" ht="28.5" x14ac:dyDescent="0.25">
      <c r="A160" s="13">
        <v>123</v>
      </c>
      <c r="B160" s="5" t="s">
        <v>141</v>
      </c>
      <c r="C160" s="5" t="s">
        <v>129</v>
      </c>
      <c r="D160" s="4" t="s">
        <v>10</v>
      </c>
      <c r="E160" s="7">
        <v>5</v>
      </c>
      <c r="F160" s="7"/>
      <c r="G160" s="7">
        <f t="shared" si="10"/>
        <v>0</v>
      </c>
    </row>
    <row r="161" spans="1:7" ht="28.5" x14ac:dyDescent="0.25">
      <c r="A161" s="13">
        <v>124</v>
      </c>
      <c r="B161" s="5" t="s">
        <v>141</v>
      </c>
      <c r="C161" s="5" t="s">
        <v>130</v>
      </c>
      <c r="D161" s="4" t="s">
        <v>10</v>
      </c>
      <c r="E161" s="7">
        <v>5</v>
      </c>
      <c r="F161" s="7"/>
      <c r="G161" s="7">
        <f t="shared" si="10"/>
        <v>0</v>
      </c>
    </row>
    <row r="162" spans="1:7" ht="28.5" x14ac:dyDescent="0.25">
      <c r="A162" s="13">
        <v>125</v>
      </c>
      <c r="B162" s="5" t="s">
        <v>141</v>
      </c>
      <c r="C162" s="5" t="s">
        <v>182</v>
      </c>
      <c r="D162" s="4" t="s">
        <v>10</v>
      </c>
      <c r="E162" s="7">
        <v>22</v>
      </c>
      <c r="F162" s="7"/>
      <c r="G162" s="7">
        <f t="shared" si="10"/>
        <v>0</v>
      </c>
    </row>
    <row r="163" spans="1:7" ht="28.5" x14ac:dyDescent="0.25">
      <c r="A163" s="13">
        <v>126</v>
      </c>
      <c r="B163" s="5" t="s">
        <v>141</v>
      </c>
      <c r="C163" s="5" t="s">
        <v>183</v>
      </c>
      <c r="D163" s="4" t="s">
        <v>10</v>
      </c>
      <c r="E163" s="7">
        <v>8</v>
      </c>
      <c r="F163" s="7"/>
      <c r="G163" s="7">
        <f t="shared" si="10"/>
        <v>0</v>
      </c>
    </row>
    <row r="164" spans="1:7" x14ac:dyDescent="0.25">
      <c r="A164" s="13">
        <v>127</v>
      </c>
      <c r="B164" s="5" t="s">
        <v>141</v>
      </c>
      <c r="C164" s="5" t="s">
        <v>136</v>
      </c>
      <c r="D164" s="4" t="s">
        <v>11</v>
      </c>
      <c r="E164" s="7">
        <v>1</v>
      </c>
      <c r="F164" s="7"/>
      <c r="G164" s="7">
        <f t="shared" si="10"/>
        <v>0</v>
      </c>
    </row>
    <row r="165" spans="1:7" x14ac:dyDescent="0.25">
      <c r="A165" s="14" t="s">
        <v>212</v>
      </c>
      <c r="B165" s="15"/>
      <c r="C165" s="15"/>
      <c r="D165" s="15"/>
      <c r="E165" s="15"/>
      <c r="F165" s="16"/>
      <c r="G165" s="8">
        <f>SUM(G148:G164)</f>
        <v>0</v>
      </c>
    </row>
    <row r="166" spans="1:7" x14ac:dyDescent="0.25">
      <c r="A166" s="14" t="s">
        <v>213</v>
      </c>
      <c r="B166" s="15"/>
      <c r="C166" s="15"/>
      <c r="D166" s="15"/>
      <c r="E166" s="15"/>
      <c r="F166" s="16"/>
      <c r="G166" s="8">
        <f>G129+G146+G165</f>
        <v>0</v>
      </c>
    </row>
    <row r="167" spans="1:7" x14ac:dyDescent="0.25">
      <c r="A167" s="14" t="s">
        <v>214</v>
      </c>
      <c r="B167" s="15"/>
      <c r="C167" s="15"/>
      <c r="D167" s="15"/>
      <c r="E167" s="15"/>
      <c r="F167" s="16"/>
      <c r="G167" s="8">
        <f>G60+G70+G96+G115+G166</f>
        <v>0</v>
      </c>
    </row>
  </sheetData>
  <mergeCells count="39">
    <mergeCell ref="A1:G1"/>
    <mergeCell ref="A2:G2"/>
    <mergeCell ref="C4:G4"/>
    <mergeCell ref="C5:G5"/>
    <mergeCell ref="C28:G28"/>
    <mergeCell ref="A35:F35"/>
    <mergeCell ref="C36:G36"/>
    <mergeCell ref="A45:F45"/>
    <mergeCell ref="A23:F23"/>
    <mergeCell ref="C24:G24"/>
    <mergeCell ref="A27:F27"/>
    <mergeCell ref="C91:G91"/>
    <mergeCell ref="C46:G46"/>
    <mergeCell ref="A53:F53"/>
    <mergeCell ref="C71:G71"/>
    <mergeCell ref="C72:G72"/>
    <mergeCell ref="A81:F81"/>
    <mergeCell ref="C61:G61"/>
    <mergeCell ref="A60:F60"/>
    <mergeCell ref="A59:F59"/>
    <mergeCell ref="C54:G54"/>
    <mergeCell ref="A70:F70"/>
    <mergeCell ref="C82:G82"/>
    <mergeCell ref="A86:F86"/>
    <mergeCell ref="C87:G87"/>
    <mergeCell ref="A90:F90"/>
    <mergeCell ref="A96:F96"/>
    <mergeCell ref="C97:G97"/>
    <mergeCell ref="A115:F115"/>
    <mergeCell ref="C116:G116"/>
    <mergeCell ref="A95:F95"/>
    <mergeCell ref="A165:F165"/>
    <mergeCell ref="A166:F166"/>
    <mergeCell ref="A167:F167"/>
    <mergeCell ref="A129:F129"/>
    <mergeCell ref="C117:G117"/>
    <mergeCell ref="C130:G130"/>
    <mergeCell ref="A146:F146"/>
    <mergeCell ref="C147:G147"/>
  </mergeCells>
  <pageMargins left="0.7" right="0.7" top="0.75" bottom="0.75" header="0.3" footer="0.3"/>
  <pageSetup paperSize="9" orientation="portrait" r:id="rId1"/>
  <ignoredErrors>
    <ignoredError sqref="A3 F3:G3 C3 B4:B5 B7:E7 B8:E20 G6:G7 B28:C28 B24:C24 B25:E25 B30:E34 B40:E43 G35 B36:C36 B48:E52 B46:C46 B58:E58 G53 B74:E80 A71:B71 A72:C72 B84:E85 G81 A82:C82 B89:E89 G86 A87:B87 B94:E94 G90 A91:C91 B119:E120 B66:E69 B63:E65 B62:E62 A61:C61 B54 G95 A97:C97 B99:E110 A116:C116 B132:E145 G129 A117:C117 A130:C130 B149:E164 G146 A147:C147 G165 G166 B22:E22 B21:E21 G21 G25 B29:E29 G29 B6:E6 B37:E37 B38:E38 B39:E39 B47:E47 B73:E73 B83:E83 B88:E88 B92:E92 B93:E93 B98:E98 B118:E118 B131:E131 B148:E148 G8:G20 G22 G30:G34 G40:G43 G37 G38 G39 G48:G52 G47 G58 G66:G69 G63:G65 G62 G74:G80 G73 G84:G85 G83 G89 G88 G94 G92 G93 G99:G114 G98 G119:G128 G118 G132:G145 G131 G149:G164 G148 B123:E128 B121:D121 B122:D122 B112:E114 B111 D111:E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Wacewicz Bożena</dc:creator>
  <cp:lastModifiedBy>Wacewicz Bożena</cp:lastModifiedBy>
  <dcterms:created xsi:type="dcterms:W3CDTF">2022-03-12T13:26:40Z</dcterms:created>
  <dcterms:modified xsi:type="dcterms:W3CDTF">2022-08-03T08:39:54Z</dcterms:modified>
</cp:coreProperties>
</file>