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1840" windowHeight="10605"/>
  </bookViews>
  <sheets>
    <sheet name="drogi, zieleń, ORD" sheetId="2" r:id="rId1"/>
    <sheet name="OŚWIETL" sheetId="3" r:id="rId2"/>
  </sheets>
  <calcPr calcId="125725"/>
</workbook>
</file>

<file path=xl/calcChain.xml><?xml version="1.0" encoding="utf-8"?>
<calcChain xmlns="http://schemas.openxmlformats.org/spreadsheetml/2006/main">
  <c r="G8" i="3"/>
  <c r="G9"/>
  <c r="G10"/>
  <c r="G11"/>
  <c r="G12"/>
  <c r="G13"/>
  <c r="G14"/>
  <c r="G15"/>
  <c r="G16"/>
  <c r="G17"/>
  <c r="G18"/>
  <c r="G19"/>
  <c r="G20"/>
  <c r="G21"/>
  <c r="G22"/>
  <c r="G23"/>
  <c r="G24"/>
  <c r="G25"/>
  <c r="G69" i="2"/>
  <c r="G68"/>
  <c r="G70" s="1"/>
  <c r="G66"/>
  <c r="G65"/>
  <c r="G64"/>
  <c r="G63"/>
  <c r="G61"/>
  <c r="G60"/>
  <c r="G56"/>
  <c r="G55"/>
  <c r="G54"/>
  <c r="G57" s="1"/>
  <c r="G51"/>
  <c r="G50"/>
  <c r="G49"/>
  <c r="G48"/>
  <c r="G52" s="1"/>
  <c r="G45"/>
  <c r="G44"/>
  <c r="G43"/>
  <c r="G42"/>
  <c r="G46" s="1"/>
  <c r="G40"/>
  <c r="G39"/>
  <c r="G38"/>
  <c r="G37"/>
  <c r="G36"/>
  <c r="G35"/>
  <c r="G34"/>
  <c r="G33"/>
  <c r="G29"/>
  <c r="G30" s="1"/>
  <c r="G26"/>
  <c r="G25"/>
  <c r="G27" s="1"/>
  <c r="G23"/>
  <c r="G22"/>
  <c r="G20"/>
  <c r="G19"/>
  <c r="G18"/>
  <c r="G11"/>
  <c r="G16"/>
  <c r="G15"/>
  <c r="G14"/>
  <c r="G13"/>
  <c r="G10"/>
  <c r="G71" l="1"/>
</calcChain>
</file>

<file path=xl/sharedStrings.xml><?xml version="1.0" encoding="utf-8"?>
<sst xmlns="http://schemas.openxmlformats.org/spreadsheetml/2006/main" count="234" uniqueCount="135">
  <si>
    <t>Lp.</t>
  </si>
  <si>
    <t>Opis</t>
  </si>
  <si>
    <t>Jedn. miary</t>
  </si>
  <si>
    <t>Ilość</t>
  </si>
  <si>
    <t>Cena</t>
  </si>
  <si>
    <t>zł</t>
  </si>
  <si>
    <t>Wartość</t>
  </si>
  <si>
    <t>(5 x 6)</t>
  </si>
  <si>
    <t>ROBOTY PRZYGOTOWAWCZE</t>
  </si>
  <si>
    <t>1.1</t>
  </si>
  <si>
    <t>ODTWORZENIE TRASY I PUNKTÓW WYSOKOŚCIOWYCH</t>
  </si>
  <si>
    <t>km</t>
  </si>
  <si>
    <t>ha</t>
  </si>
  <si>
    <t>1.2</t>
  </si>
  <si>
    <t>USUNIĘCIE ORAZ ZABEZPIECZENIE DRZEW I KRZEWÓW NA CZAS ROBÓT</t>
  </si>
  <si>
    <t>szt</t>
  </si>
  <si>
    <t>m2</t>
  </si>
  <si>
    <t>szt.</t>
  </si>
  <si>
    <t>1.3</t>
  </si>
  <si>
    <t>ROZBIÓRKI</t>
  </si>
  <si>
    <t>Roboty remontowe - cięcie piłą nawierzchni bitumicznych na gł. 6-10 cm</t>
  </si>
  <si>
    <t>m</t>
  </si>
  <si>
    <t>1.4</t>
  </si>
  <si>
    <t>REGULACJA WYSOKOŚCIOWA URZĄDZEŃ</t>
  </si>
  <si>
    <t>Regulacja pionowa studzienek dla zaworów wodociągowych i gazowych</t>
  </si>
  <si>
    <t>1.5</t>
  </si>
  <si>
    <t>ZABEZPIECZENIE ISTNIEJĄCYCH SIECI RURAMI OCHRONNYMI</t>
  </si>
  <si>
    <t>ROBOTY ZIEMNE</t>
  </si>
  <si>
    <t>Wykonanie wykopów w gruntach nieskalistych wraz z wywozem urobku na składowisko i kosztami utylizacji zgodnie z obowiązującymi przepisami o ochronie środowiska i gospodarce odpadami.</t>
  </si>
  <si>
    <t>m3</t>
  </si>
  <si>
    <t>NOWE KONSTRUKCJE</t>
  </si>
  <si>
    <t>3.1</t>
  </si>
  <si>
    <t>PODBUDOWY</t>
  </si>
  <si>
    <t>Profilowanie i zagęszczanie podłoża pod warstwy konstrukcyjne nawierzchni, wykonywane mechanicznie w grunach kat. II-IV.</t>
  </si>
  <si>
    <t>D-04.05.01a</t>
  </si>
  <si>
    <t>D-04.07.01a D-04.03.01a D-05.03.26k</t>
  </si>
  <si>
    <t>3.2</t>
  </si>
  <si>
    <t>NAWIERZCHNIE</t>
  </si>
  <si>
    <t>D-05.03.05a D-04.03.01a D-05.03.26k</t>
  </si>
  <si>
    <t>ELEMENTY ULIC</t>
  </si>
  <si>
    <t>D-05.03.26k</t>
  </si>
  <si>
    <t>Uszczelnienie styku pomiędzy nowym krawężnikiem/opornikiem a istniejącą nawierzchnią.</t>
  </si>
  <si>
    <t>ZIELEŃ</t>
  </si>
  <si>
    <t>Wykonanie trawników wraz z zahumusowaniem gr. 20 cm i pielęgnacją w okresie gwarancyjnym.</t>
  </si>
  <si>
    <t>Nasadzenia krzewów - Berberis thunbergii w ilości 4 szt. na m2 wraz z pielęgnacją w okresie gwarancyjnym. Teren wokół nasadzeń należy wymulczować warstwą grubości 5 cm z kory ogrodniczej.</t>
  </si>
  <si>
    <t>Nasadzenia drzew - lipa drobnolistna - Tilia cordata wraz z pielęgnacją w okresie gwarancyjnym. Teren wokół nasadzeń należy wymulczować warstwą grubości 5 cm z kory ogrodniczej.</t>
  </si>
  <si>
    <t>DOCELOWA ORGANIZACJA RUCHU</t>
  </si>
  <si>
    <t>6.1</t>
  </si>
  <si>
    <t>DEMONTAŻ OZNAKOWANIA</t>
  </si>
  <si>
    <t>6.2</t>
  </si>
  <si>
    <t>OZNAKOWANIE PIONOWE</t>
  </si>
  <si>
    <t>6.3</t>
  </si>
  <si>
    <t>OZNAKOWANIE POZIOME</t>
  </si>
  <si>
    <t>Wartość kosztorysowa robót bez podatku VAT</t>
  </si>
  <si>
    <t>Budowa parkingu przy ul.Zaułek Rogoziński we Wrocławiu - projekt nr 690 w ramach WBO</t>
  </si>
  <si>
    <t>PRZEDMIAR (kosztorys ofertowy po wypełnieniu)</t>
  </si>
  <si>
    <t>Nr spec. techn.</t>
  </si>
  <si>
    <t>D-01.01.01</t>
  </si>
  <si>
    <t>D-01.02.01</t>
  </si>
  <si>
    <t>D-01.02.01a</t>
  </si>
  <si>
    <t>D-01.02.04</t>
  </si>
  <si>
    <t>D-10.11.01</t>
  </si>
  <si>
    <t>D-02.01.01</t>
  </si>
  <si>
    <t>D-04.01.01</t>
  </si>
  <si>
    <t>D-04.02.01</t>
  </si>
  <si>
    <t>D-04.04.02b</t>
  </si>
  <si>
    <t>D-05.03.23a</t>
  </si>
  <si>
    <t>D-08.01.01b</t>
  </si>
  <si>
    <t>D-08.03.01</t>
  </si>
  <si>
    <t>D-09.01.01</t>
  </si>
  <si>
    <t>D-07.02.01</t>
  </si>
  <si>
    <t>D-07.01.01</t>
  </si>
  <si>
    <t>Razem dział: ROBOTY PRZYGOTOWAWCZE</t>
  </si>
  <si>
    <t>Razem dział: ROBOTY ZIEMNE</t>
  </si>
  <si>
    <t>Razem dział: NOWE KONSTRUKCJE</t>
  </si>
  <si>
    <t>Razem dział: ELEMENTY ULIC</t>
  </si>
  <si>
    <t>Razem dział: ZIELEŃ</t>
  </si>
  <si>
    <t>Razem dział: DOCELOWA ORGANIZACJA RUCHU</t>
  </si>
  <si>
    <t>Zabezpieczenie istniejących sieci energetycznych rurami dwudzielnymi śr. 110mm</t>
  </si>
  <si>
    <t>Zabezpieczenie istniejących sieci energetycznych rurami dwudzielnymi śr. 160mm</t>
  </si>
  <si>
    <t>Warstwa odsączająca z kruszywa 0/11, grubość warstwy po zagęszczeniu gr.10 cm</t>
  </si>
  <si>
    <t>Warstwa odsączająca z kruszywa 0/11, grubość warstwy po zagęszczeniu gr.15 cm</t>
  </si>
  <si>
    <t>Podłoże ulepszone -mieszanka związana cementem C1,5/2 &lt;=4 MPa o grubości po zagęszczeniu 15 cm</t>
  </si>
  <si>
    <t>Podłoże ulepszone -mieszanka związana cementem C1,5/2 &lt;=4 MPa o grubości po zagęszczeniu 24 cm</t>
  </si>
  <si>
    <t>Podbudowa z mieszanki niezwiązanej 0-31,5mm, grubość warstwy po zagęszczeniu 15 cm</t>
  </si>
  <si>
    <t>Podbudowa z mieszanki niezwiązanej 0-31,5mm, grubość warstwy po zagęszczeniu 20 cm</t>
  </si>
  <si>
    <t>Podbudowa zasadnicza - beton asfaltowy AC 22 P, grubość warstwy po zagęszczeniu 8 cm, wraz z przygotowaniem podłoża i pracami towarzyszącymi</t>
  </si>
  <si>
    <t>Nawierzchnia z kostki brukowej betonowej typu 20x20, grubości 8 cm na podsypce z miału kamiennego</t>
  </si>
  <si>
    <t>Nawierzchnia z kostki brukowej betonowej grubości 8 cm na podsypce z miału kamiennego</t>
  </si>
  <si>
    <t>Place i zatoki postojowe z płyt betonowych szarych typu ażur o wym 60x40x8cm na podsypce z miału kamiennego, wypełnienie przestrzeni kruszywem, z wykonaniem granic miejsc postojowych -kostką Holland ,kolor czerwony</t>
  </si>
  <si>
    <t>Krawężniki betonowe 15x30 na podsypce cementowo-piaskowej wraz z wykonaniem ławy z bet. C12/15</t>
  </si>
  <si>
    <t>Oporniki betonowe 15x22 na podsypce cementowo-piaskowej wraz z wykonaniem ławy z bet. C12/15 oraz podsypki pod ławę z z kruszywa 0/5 gr. 5 cm</t>
  </si>
  <si>
    <t>Obrzeża betonowe 8x30 wraz z wykonaniem ławy z bet. C12/15</t>
  </si>
  <si>
    <t>Warstwa ścieralna - beton asfaltowy AC 11 S, grubość warstwy po zagęszczeniu 4 cm wraz z przygotowaniem podłoża i pracami towarzyszącymi.</t>
  </si>
  <si>
    <t>Roboty pomiarowe przy liniowych robotach ziemnych. Trasa dróg w terenie równinnym</t>
  </si>
  <si>
    <t>Roboty pomiarowe przy powierzchniowych robotach ziemnych - koryta pod nawierzchnie placów postojowych</t>
  </si>
  <si>
    <t>Usunięcie drzew o średnicy do 15 cm z wywozem i kosztami utylizacji zgodnie z obowiązującymi przepisami o ochronie środowiska i gospodarce odpadami</t>
  </si>
  <si>
    <t>Usunięcie drzew o średnicy 16-25 cm z wywozem i kosztami utylizacji zgodnie z obowiązującymi przepisami o ochronie środowiska i gospodarce odpadami</t>
  </si>
  <si>
    <t>Usunięcie drobnych drzew i krzewów z wywozem i kosztami utylizacji zgodnie z obowiązującymi przepisami o ochronie środowiska i gospodarce odpadami</t>
  </si>
  <si>
    <t>Zabezpieczenie drzew o średnicy do 30 cm na okres wykonywania robót</t>
  </si>
  <si>
    <t>Rozebranie krawężników betonowych wraz z ławami oraz wywozem materiałów nienadających się do ponownego wykorzystania na składowisko uwzględniając koszty utylizacji zgodnie z obowiązującymi przepisami o ochronie środowiska i gospodarce odpadami</t>
  </si>
  <si>
    <t>Rozebranie obrzeży betonowych wraz z ławami oraz wywozem materiałów nienadających się do ponownego wykorzystania na składowisko uwzględniając koszty utylizacji zgodnie z obowiązującymi przepisami o ochronie środowiska i gospodarce odpadami</t>
  </si>
  <si>
    <t>Regulacja pionowa studzienek telefonicznych</t>
  </si>
  <si>
    <t>Zdjęcie znaków lub drogowskazów</t>
  </si>
  <si>
    <t>Rozebranie słupków do znaków</t>
  </si>
  <si>
    <t>Słupki do znaków drogowych z rur stalowych o średnicy 70 mm</t>
  </si>
  <si>
    <t>Pionowe znaki drogowe - znaki zakazu, nakazu, ostrzegawcze i informacyjne o pow. ponad 0.3 m2. Znaki typu D, folia 2</t>
  </si>
  <si>
    <t>Pionowe znaki drogowe - znaki zakazu, nakazu, ostrzegawcze i informacyjne o pow. do 0.3 m2. Znaki typu T, folia 2</t>
  </si>
  <si>
    <t>Słupki wygradzające stalowe, śr. 60mm i wys. 0,9m, malowanie zgodnie z projektem</t>
  </si>
  <si>
    <t>Oznakowanie poziome nawierzchni bitumicznych - na zimno, za pomocą mas chemoutwardzalnych o grubości 2,0-2,5 mm z dodatkiem mikrokulki szklanej. Kolor biały</t>
  </si>
  <si>
    <t>Oznakowanie poziome nawierzchni bitumicznych - na zimno, za pomocą mas chemoutwardzalnych o grubości 2,0-2,5 mm z dodatkiem mikrokulki szklanej. Kolor niebieski</t>
  </si>
  <si>
    <t>DROGI, ZIELEŃ, ORD</t>
  </si>
  <si>
    <t>D-10.11.00</t>
  </si>
  <si>
    <t>Kopanie rowów dla kabli w sposób mechaniczny w gruncie kat. III-IV</t>
  </si>
  <si>
    <t>Przewierty mechaniczne dla rury o śr.do 100 mm pod obiektami</t>
  </si>
  <si>
    <t>Nasypanie warstwy piasku na dnie rowu kablowego o szerokości do 0,4 m</t>
  </si>
  <si>
    <t>Przewody uziemiające i wyrównawcze w kanałach lub tunelach luzem (bednarka o przekroju do 120 mm2)</t>
  </si>
  <si>
    <t>Ułożenie rur osłonowych z PCW o śr.do 140 mm</t>
  </si>
  <si>
    <t>Układanie kabli o masie do 1.0 kg/m w rowach kablowych ręcznie</t>
  </si>
  <si>
    <t>Zasypywanie rowów dla kabli wykonanych mechanicznie w gruncie kat. III-IV</t>
  </si>
  <si>
    <t>Montaż i stawianie słupów oświetleniowych o masie do 300 kg</t>
  </si>
  <si>
    <t>Montaż wysięgników rurowych o masie do 15 kg na słupie</t>
  </si>
  <si>
    <t>Montaż przewodów do opraw oświetleniowych - wciąganie w słupy, rury osłonowe i wysięgniki przy wysokości latarń do 10 m</t>
  </si>
  <si>
    <t>Montaż opraw oświetlenia zewnętrznego na wysięgniku</t>
  </si>
  <si>
    <t>Zarobienie na sucho końca kabla 4-żyłowego o przekroju żył do 50 mm2 na napięcie do 1 kV o izolacji i powłoce z tworzyw sztucznych</t>
  </si>
  <si>
    <t>Sprawdzenie i pomiar 1-fazowego obwodu elektrycznego niskiego napięcia</t>
  </si>
  <si>
    <t>pomiar</t>
  </si>
  <si>
    <t>Badanie linii kablowej N.N.- kabel 4-żyłowy</t>
  </si>
  <si>
    <t>odc.</t>
  </si>
  <si>
    <t>Badania i pomiary instalacji uziemiającej (pierwszy pomiar)</t>
  </si>
  <si>
    <t>Sprawdzenie samoczynnego wyłączania zasilania (pierwsza próba)</t>
  </si>
  <si>
    <t>prób.</t>
  </si>
  <si>
    <t>Sprawdzenie samoczynnego wyłączania zasilania (następna próba)</t>
  </si>
  <si>
    <t>OŚWIETLENIE</t>
  </si>
  <si>
    <t>kpl. przew.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</si>
</sst>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7">
    <font>
      <sz val="10"/>
      <name val="Arial"/>
      <charset val="238"/>
    </font>
    <font>
      <sz val="10"/>
      <name val="Arial"/>
      <charset val="238"/>
    </font>
    <font>
      <b/>
      <sz val="12"/>
      <name val="Arial"/>
      <family val="2"/>
      <charset val="238"/>
    </font>
    <font>
      <b/>
      <sz val="16"/>
      <name val="Arial"/>
      <family val="2"/>
      <charset val="238"/>
    </font>
    <font>
      <sz val="8"/>
      <name val="Arial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right" vertical="top" wrapText="1"/>
    </xf>
    <xf numFmtId="0" fontId="5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0" xfId="0" applyFont="1"/>
    <xf numFmtId="43" fontId="6" fillId="0" borderId="4" xfId="1" applyFont="1" applyBorder="1" applyAlignment="1">
      <alignment horizontal="right" vertical="top" wrapText="1"/>
    </xf>
    <xf numFmtId="43" fontId="5" fillId="0" borderId="4" xfId="1" applyFont="1" applyBorder="1" applyAlignment="1">
      <alignment horizontal="right" vertical="top" wrapText="1"/>
    </xf>
    <xf numFmtId="43" fontId="6" fillId="0" borderId="5" xfId="1" applyFont="1" applyBorder="1" applyAlignment="1">
      <alignment horizontal="right" vertical="top" wrapText="1"/>
    </xf>
    <xf numFmtId="43" fontId="6" fillId="0" borderId="1" xfId="1" applyFont="1" applyBorder="1" applyAlignment="1">
      <alignment horizontal="right" vertical="top" wrapText="1"/>
    </xf>
    <xf numFmtId="43" fontId="6" fillId="0" borderId="6" xfId="1" applyFont="1" applyBorder="1" applyAlignment="1">
      <alignment horizontal="righ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horizontal="center" wrapText="1"/>
    </xf>
    <xf numFmtId="0" fontId="3" fillId="0" borderId="10" xfId="0" applyFont="1" applyBorder="1" applyAlignment="1">
      <alignment horizontal="center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1"/>
  <sheetViews>
    <sheetView showGridLines="0" tabSelected="1" zoomScale="145" workbookViewId="0">
      <selection activeCell="A4" sqref="A4:A6"/>
    </sheetView>
  </sheetViews>
  <sheetFormatPr defaultRowHeight="12.75"/>
  <cols>
    <col min="1" max="1" width="4.7109375" customWidth="1"/>
    <col min="2" max="2" width="8.7109375" customWidth="1"/>
    <col min="3" max="3" width="55.5703125" customWidth="1"/>
    <col min="4" max="4" width="5" customWidth="1"/>
    <col min="5" max="5" width="8.28515625" customWidth="1"/>
    <col min="6" max="6" width="8.42578125" customWidth="1"/>
  </cols>
  <sheetData>
    <row r="1" spans="1:7" ht="21" customHeight="1">
      <c r="A1" s="26" t="s">
        <v>54</v>
      </c>
      <c r="B1" s="27"/>
      <c r="C1" s="27"/>
      <c r="D1" s="27"/>
      <c r="E1" s="27"/>
      <c r="F1" s="27"/>
      <c r="G1" s="27"/>
    </row>
    <row r="2" spans="1:7" ht="23.45" customHeight="1">
      <c r="A2" s="28" t="s">
        <v>55</v>
      </c>
      <c r="B2" s="28"/>
      <c r="C2" s="28"/>
      <c r="D2" s="28"/>
      <c r="E2" s="28"/>
      <c r="F2" s="28"/>
      <c r="G2" s="28"/>
    </row>
    <row r="3" spans="1:7" ht="23.45" customHeight="1">
      <c r="A3" s="29" t="s">
        <v>111</v>
      </c>
      <c r="B3" s="29"/>
      <c r="C3" s="29"/>
      <c r="D3" s="29"/>
      <c r="E3" s="29"/>
      <c r="F3" s="29"/>
      <c r="G3" s="29"/>
    </row>
    <row r="4" spans="1:7">
      <c r="A4" s="16" t="s">
        <v>0</v>
      </c>
      <c r="B4" s="16" t="s">
        <v>56</v>
      </c>
      <c r="C4" s="16" t="s">
        <v>1</v>
      </c>
      <c r="D4" s="16" t="s">
        <v>2</v>
      </c>
      <c r="E4" s="16" t="s">
        <v>3</v>
      </c>
      <c r="F4" s="1" t="s">
        <v>4</v>
      </c>
      <c r="G4" s="1" t="s">
        <v>6</v>
      </c>
    </row>
    <row r="5" spans="1:7">
      <c r="A5" s="17"/>
      <c r="B5" s="17"/>
      <c r="C5" s="17"/>
      <c r="D5" s="17"/>
      <c r="E5" s="17"/>
      <c r="F5" s="2" t="s">
        <v>5</v>
      </c>
      <c r="G5" s="2" t="s">
        <v>5</v>
      </c>
    </row>
    <row r="6" spans="1:7">
      <c r="A6" s="18"/>
      <c r="B6" s="18"/>
      <c r="C6" s="18"/>
      <c r="D6" s="18"/>
      <c r="E6" s="18"/>
      <c r="F6" s="4"/>
      <c r="G6" s="3" t="s">
        <v>7</v>
      </c>
    </row>
    <row r="7" spans="1:7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</row>
    <row r="8" spans="1:7" ht="16.899999999999999" customHeight="1">
      <c r="A8" s="6">
        <v>1</v>
      </c>
      <c r="B8" s="7"/>
      <c r="C8" s="19" t="s">
        <v>8</v>
      </c>
      <c r="D8" s="20"/>
      <c r="E8" s="20"/>
      <c r="F8" s="20"/>
      <c r="G8" s="21"/>
    </row>
    <row r="9" spans="1:7" ht="16.899999999999999" customHeight="1">
      <c r="A9" s="6" t="s">
        <v>9</v>
      </c>
      <c r="B9" s="7"/>
      <c r="C9" s="19" t="s">
        <v>10</v>
      </c>
      <c r="D9" s="20"/>
      <c r="E9" s="20"/>
      <c r="F9" s="20"/>
      <c r="G9" s="21"/>
    </row>
    <row r="10" spans="1:7" ht="20.45" customHeight="1">
      <c r="A10" s="8">
        <v>1</v>
      </c>
      <c r="B10" s="9" t="s">
        <v>57</v>
      </c>
      <c r="C10" s="9" t="s">
        <v>94</v>
      </c>
      <c r="D10" s="5" t="s">
        <v>11</v>
      </c>
      <c r="E10" s="11">
        <v>0.1</v>
      </c>
      <c r="F10" s="11"/>
      <c r="G10" s="11">
        <f>ROUND(E10*F10,2)</f>
        <v>0</v>
      </c>
    </row>
    <row r="11" spans="1:7" ht="21" customHeight="1">
      <c r="A11" s="8">
        <v>2</v>
      </c>
      <c r="B11" s="9" t="s">
        <v>57</v>
      </c>
      <c r="C11" s="9" t="s">
        <v>95</v>
      </c>
      <c r="D11" s="5" t="s">
        <v>12</v>
      </c>
      <c r="E11" s="11">
        <v>0.2</v>
      </c>
      <c r="F11" s="11"/>
      <c r="G11" s="11">
        <f>ROUND(E11*F11,2)</f>
        <v>0</v>
      </c>
    </row>
    <row r="12" spans="1:7" ht="16.899999999999999" customHeight="1">
      <c r="A12" s="6" t="s">
        <v>13</v>
      </c>
      <c r="B12" s="7"/>
      <c r="C12" s="19" t="s">
        <v>14</v>
      </c>
      <c r="D12" s="20"/>
      <c r="E12" s="20"/>
      <c r="F12" s="20"/>
      <c r="G12" s="21"/>
    </row>
    <row r="13" spans="1:7" ht="33.75">
      <c r="A13" s="8">
        <v>3</v>
      </c>
      <c r="B13" s="9" t="s">
        <v>58</v>
      </c>
      <c r="C13" s="9" t="s">
        <v>96</v>
      </c>
      <c r="D13" s="5" t="s">
        <v>15</v>
      </c>
      <c r="E13" s="11">
        <v>2</v>
      </c>
      <c r="F13" s="11"/>
      <c r="G13" s="11">
        <f>ROUND(E13*F13,2)</f>
        <v>0</v>
      </c>
    </row>
    <row r="14" spans="1:7" ht="33.75">
      <c r="A14" s="8">
        <v>4</v>
      </c>
      <c r="B14" s="9" t="s">
        <v>58</v>
      </c>
      <c r="C14" s="9" t="s">
        <v>97</v>
      </c>
      <c r="D14" s="5" t="s">
        <v>15</v>
      </c>
      <c r="E14" s="11">
        <v>1</v>
      </c>
      <c r="F14" s="11"/>
      <c r="G14" s="11">
        <f>ROUND(E14*F14,2)</f>
        <v>0</v>
      </c>
    </row>
    <row r="15" spans="1:7" ht="33.75">
      <c r="A15" s="8">
        <v>5</v>
      </c>
      <c r="B15" s="9" t="s">
        <v>58</v>
      </c>
      <c r="C15" s="9" t="s">
        <v>98</v>
      </c>
      <c r="D15" s="5" t="s">
        <v>16</v>
      </c>
      <c r="E15" s="11">
        <v>4</v>
      </c>
      <c r="F15" s="11"/>
      <c r="G15" s="11">
        <f>ROUND(E15*F15,2)</f>
        <v>0</v>
      </c>
    </row>
    <row r="16" spans="1:7" ht="16.899999999999999" customHeight="1">
      <c r="A16" s="8">
        <v>6</v>
      </c>
      <c r="B16" s="9" t="s">
        <v>59</v>
      </c>
      <c r="C16" s="9" t="s">
        <v>99</v>
      </c>
      <c r="D16" s="5" t="s">
        <v>17</v>
      </c>
      <c r="E16" s="11">
        <v>6</v>
      </c>
      <c r="F16" s="11"/>
      <c r="G16" s="11">
        <f>ROUND(E16*F16,2)</f>
        <v>0</v>
      </c>
    </row>
    <row r="17" spans="1:7" ht="16.899999999999999" customHeight="1">
      <c r="A17" s="6" t="s">
        <v>18</v>
      </c>
      <c r="B17" s="7"/>
      <c r="C17" s="19" t="s">
        <v>19</v>
      </c>
      <c r="D17" s="20"/>
      <c r="E17" s="20"/>
      <c r="F17" s="20"/>
      <c r="G17" s="21"/>
    </row>
    <row r="18" spans="1:7" ht="16.899999999999999" customHeight="1">
      <c r="A18" s="8">
        <v>7</v>
      </c>
      <c r="B18" s="9" t="s">
        <v>60</v>
      </c>
      <c r="C18" s="9" t="s">
        <v>20</v>
      </c>
      <c r="D18" s="5" t="s">
        <v>21</v>
      </c>
      <c r="E18" s="11">
        <v>21</v>
      </c>
      <c r="F18" s="11"/>
      <c r="G18" s="11">
        <f>ROUND(E18*F18,2)</f>
        <v>0</v>
      </c>
    </row>
    <row r="19" spans="1:7" ht="42" customHeight="1">
      <c r="A19" s="8">
        <v>8</v>
      </c>
      <c r="B19" s="9" t="s">
        <v>60</v>
      </c>
      <c r="C19" s="9" t="s">
        <v>100</v>
      </c>
      <c r="D19" s="5" t="s">
        <v>21</v>
      </c>
      <c r="E19" s="11">
        <v>42</v>
      </c>
      <c r="F19" s="11"/>
      <c r="G19" s="11">
        <f>ROUND(E19*F19,2)</f>
        <v>0</v>
      </c>
    </row>
    <row r="20" spans="1:7" ht="42" customHeight="1">
      <c r="A20" s="8">
        <v>9</v>
      </c>
      <c r="B20" s="9" t="s">
        <v>60</v>
      </c>
      <c r="C20" s="9" t="s">
        <v>101</v>
      </c>
      <c r="D20" s="5" t="s">
        <v>21</v>
      </c>
      <c r="E20" s="11">
        <v>166</v>
      </c>
      <c r="F20" s="11"/>
      <c r="G20" s="11">
        <f>ROUND(E20*F20,2)</f>
        <v>0</v>
      </c>
    </row>
    <row r="21" spans="1:7" ht="16.899999999999999" customHeight="1">
      <c r="A21" s="6" t="s">
        <v>22</v>
      </c>
      <c r="B21" s="7"/>
      <c r="C21" s="19" t="s">
        <v>23</v>
      </c>
      <c r="D21" s="20"/>
      <c r="E21" s="20"/>
      <c r="F21" s="20"/>
      <c r="G21" s="21"/>
    </row>
    <row r="22" spans="1:7" ht="16.899999999999999" customHeight="1">
      <c r="A22" s="8">
        <v>10</v>
      </c>
      <c r="B22" s="9" t="s">
        <v>61</v>
      </c>
      <c r="C22" s="9" t="s">
        <v>102</v>
      </c>
      <c r="D22" s="5" t="s">
        <v>17</v>
      </c>
      <c r="E22" s="11">
        <v>3</v>
      </c>
      <c r="F22" s="11"/>
      <c r="G22" s="11">
        <f>ROUND(E22*F22,2)</f>
        <v>0</v>
      </c>
    </row>
    <row r="23" spans="1:7" ht="16.899999999999999" customHeight="1">
      <c r="A23" s="8">
        <v>11</v>
      </c>
      <c r="B23" s="9" t="s">
        <v>61</v>
      </c>
      <c r="C23" s="9" t="s">
        <v>24</v>
      </c>
      <c r="D23" s="5" t="s">
        <v>17</v>
      </c>
      <c r="E23" s="11">
        <v>7</v>
      </c>
      <c r="F23" s="11"/>
      <c r="G23" s="11">
        <f>ROUND(E23*F23,2)</f>
        <v>0</v>
      </c>
    </row>
    <row r="24" spans="1:7" ht="16.899999999999999" customHeight="1">
      <c r="A24" s="6" t="s">
        <v>25</v>
      </c>
      <c r="B24" s="7"/>
      <c r="C24" s="19" t="s">
        <v>26</v>
      </c>
      <c r="D24" s="20"/>
      <c r="E24" s="20"/>
      <c r="F24" s="20"/>
      <c r="G24" s="21"/>
    </row>
    <row r="25" spans="1:7" ht="16.899999999999999" customHeight="1">
      <c r="A25" s="8">
        <v>12</v>
      </c>
      <c r="B25" s="9" t="s">
        <v>61</v>
      </c>
      <c r="C25" s="9" t="s">
        <v>78</v>
      </c>
      <c r="D25" s="5" t="s">
        <v>21</v>
      </c>
      <c r="E25" s="11">
        <v>13</v>
      </c>
      <c r="F25" s="11"/>
      <c r="G25" s="11">
        <f>ROUND(E25*F25,2)</f>
        <v>0</v>
      </c>
    </row>
    <row r="26" spans="1:7" ht="16.899999999999999" customHeight="1">
      <c r="A26" s="8">
        <v>13</v>
      </c>
      <c r="B26" s="9" t="s">
        <v>61</v>
      </c>
      <c r="C26" s="9" t="s">
        <v>79</v>
      </c>
      <c r="D26" s="5" t="s">
        <v>21</v>
      </c>
      <c r="E26" s="11">
        <v>9</v>
      </c>
      <c r="F26" s="11"/>
      <c r="G26" s="14">
        <f>ROUND(E26*F26,2)</f>
        <v>0</v>
      </c>
    </row>
    <row r="27" spans="1:7" ht="16.899999999999999" customHeight="1">
      <c r="A27" s="23" t="s">
        <v>72</v>
      </c>
      <c r="B27" s="24"/>
      <c r="C27" s="24"/>
      <c r="D27" s="24"/>
      <c r="E27" s="24"/>
      <c r="F27" s="25"/>
      <c r="G27" s="15">
        <f>SUM(G25:G26,G22:G23,G18:G20,G13:G16,G10:G11)</f>
        <v>0</v>
      </c>
    </row>
    <row r="28" spans="1:7" ht="16.899999999999999" customHeight="1">
      <c r="A28" s="6">
        <v>2</v>
      </c>
      <c r="B28" s="7"/>
      <c r="C28" s="19" t="s">
        <v>27</v>
      </c>
      <c r="D28" s="20"/>
      <c r="E28" s="20"/>
      <c r="F28" s="20"/>
      <c r="G28" s="22"/>
    </row>
    <row r="29" spans="1:7" ht="33.6" customHeight="1">
      <c r="A29" s="8">
        <v>14</v>
      </c>
      <c r="B29" s="9" t="s">
        <v>62</v>
      </c>
      <c r="C29" s="9" t="s">
        <v>28</v>
      </c>
      <c r="D29" s="5" t="s">
        <v>29</v>
      </c>
      <c r="E29" s="11">
        <v>622.04999999999995</v>
      </c>
      <c r="F29" s="11"/>
      <c r="G29" s="11">
        <f>ROUND(E29*F29,2)</f>
        <v>0</v>
      </c>
    </row>
    <row r="30" spans="1:7" ht="16.899999999999999" customHeight="1">
      <c r="A30" s="23" t="s">
        <v>73</v>
      </c>
      <c r="B30" s="24"/>
      <c r="C30" s="24"/>
      <c r="D30" s="24"/>
      <c r="E30" s="24"/>
      <c r="F30" s="25"/>
      <c r="G30" s="13">
        <f>SUM(G29)</f>
        <v>0</v>
      </c>
    </row>
    <row r="31" spans="1:7" ht="16.899999999999999" customHeight="1">
      <c r="A31" s="6">
        <v>3</v>
      </c>
      <c r="B31" s="7"/>
      <c r="C31" s="19" t="s">
        <v>30</v>
      </c>
      <c r="D31" s="20"/>
      <c r="E31" s="20"/>
      <c r="F31" s="20"/>
      <c r="G31" s="21"/>
    </row>
    <row r="32" spans="1:7" ht="16.899999999999999" customHeight="1">
      <c r="A32" s="6" t="s">
        <v>31</v>
      </c>
      <c r="B32" s="7"/>
      <c r="C32" s="19" t="s">
        <v>32</v>
      </c>
      <c r="D32" s="20"/>
      <c r="E32" s="20"/>
      <c r="F32" s="20"/>
      <c r="G32" s="21"/>
    </row>
    <row r="33" spans="1:7" ht="22.5">
      <c r="A33" s="8">
        <v>15</v>
      </c>
      <c r="B33" s="9" t="s">
        <v>63</v>
      </c>
      <c r="C33" s="9" t="s">
        <v>33</v>
      </c>
      <c r="D33" s="5" t="s">
        <v>16</v>
      </c>
      <c r="E33" s="11">
        <v>2210.5500000000002</v>
      </c>
      <c r="F33" s="11"/>
      <c r="G33" s="11">
        <f t="shared" ref="G33:G40" si="0">ROUND(E33*F33,2)</f>
        <v>0</v>
      </c>
    </row>
    <row r="34" spans="1:7" ht="16.899999999999999" customHeight="1">
      <c r="A34" s="8">
        <v>16</v>
      </c>
      <c r="B34" s="9" t="s">
        <v>64</v>
      </c>
      <c r="C34" s="9" t="s">
        <v>80</v>
      </c>
      <c r="D34" s="5" t="s">
        <v>16</v>
      </c>
      <c r="E34" s="11">
        <v>736.4</v>
      </c>
      <c r="F34" s="11"/>
      <c r="G34" s="11">
        <f t="shared" si="0"/>
        <v>0</v>
      </c>
    </row>
    <row r="35" spans="1:7" ht="16.899999999999999" customHeight="1">
      <c r="A35" s="8">
        <v>17</v>
      </c>
      <c r="B35" s="9" t="s">
        <v>64</v>
      </c>
      <c r="C35" s="9" t="s">
        <v>81</v>
      </c>
      <c r="D35" s="5" t="s">
        <v>16</v>
      </c>
      <c r="E35" s="11">
        <v>224</v>
      </c>
      <c r="F35" s="11"/>
      <c r="G35" s="11">
        <f t="shared" si="0"/>
        <v>0</v>
      </c>
    </row>
    <row r="36" spans="1:7" ht="22.5">
      <c r="A36" s="8">
        <v>18</v>
      </c>
      <c r="B36" s="9" t="s">
        <v>34</v>
      </c>
      <c r="C36" s="9" t="s">
        <v>82</v>
      </c>
      <c r="D36" s="5" t="s">
        <v>16</v>
      </c>
      <c r="E36" s="11">
        <v>709.15</v>
      </c>
      <c r="F36" s="11"/>
      <c r="G36" s="11">
        <f t="shared" si="0"/>
        <v>0</v>
      </c>
    </row>
    <row r="37" spans="1:7" ht="22.5">
      <c r="A37" s="8">
        <v>19</v>
      </c>
      <c r="B37" s="9" t="s">
        <v>34</v>
      </c>
      <c r="C37" s="9" t="s">
        <v>83</v>
      </c>
      <c r="D37" s="5" t="s">
        <v>16</v>
      </c>
      <c r="E37" s="11">
        <v>470</v>
      </c>
      <c r="F37" s="11"/>
      <c r="G37" s="11">
        <f t="shared" si="0"/>
        <v>0</v>
      </c>
    </row>
    <row r="38" spans="1:7" ht="22.5">
      <c r="A38" s="8">
        <v>20</v>
      </c>
      <c r="B38" s="9" t="s">
        <v>65</v>
      </c>
      <c r="C38" s="9" t="s">
        <v>84</v>
      </c>
      <c r="D38" s="5" t="s">
        <v>16</v>
      </c>
      <c r="E38" s="11">
        <v>224</v>
      </c>
      <c r="F38" s="11"/>
      <c r="G38" s="11">
        <f t="shared" si="0"/>
        <v>0</v>
      </c>
    </row>
    <row r="39" spans="1:7" ht="22.5">
      <c r="A39" s="8">
        <v>21</v>
      </c>
      <c r="B39" s="9" t="s">
        <v>65</v>
      </c>
      <c r="C39" s="9" t="s">
        <v>85</v>
      </c>
      <c r="D39" s="5" t="s">
        <v>16</v>
      </c>
      <c r="E39" s="11">
        <v>1113</v>
      </c>
      <c r="F39" s="11"/>
      <c r="G39" s="11">
        <f t="shared" si="0"/>
        <v>0</v>
      </c>
    </row>
    <row r="40" spans="1:7" ht="31.15" customHeight="1">
      <c r="A40" s="8">
        <v>22</v>
      </c>
      <c r="B40" s="9" t="s">
        <v>35</v>
      </c>
      <c r="C40" s="9" t="s">
        <v>86</v>
      </c>
      <c r="D40" s="5" t="s">
        <v>16</v>
      </c>
      <c r="E40" s="11">
        <v>470</v>
      </c>
      <c r="F40" s="11"/>
      <c r="G40" s="11">
        <f t="shared" si="0"/>
        <v>0</v>
      </c>
    </row>
    <row r="41" spans="1:7" ht="16.899999999999999" customHeight="1">
      <c r="A41" s="6" t="s">
        <v>36</v>
      </c>
      <c r="B41" s="7"/>
      <c r="C41" s="19" t="s">
        <v>37</v>
      </c>
      <c r="D41" s="20"/>
      <c r="E41" s="20"/>
      <c r="F41" s="20"/>
      <c r="G41" s="21"/>
    </row>
    <row r="42" spans="1:7" ht="22.5">
      <c r="A42" s="8">
        <v>23</v>
      </c>
      <c r="B42" s="9" t="s">
        <v>66</v>
      </c>
      <c r="C42" s="9" t="s">
        <v>87</v>
      </c>
      <c r="D42" s="5" t="s">
        <v>16</v>
      </c>
      <c r="E42" s="11">
        <v>224</v>
      </c>
      <c r="F42" s="11"/>
      <c r="G42" s="11">
        <f>ROUND(E42*F42,2)</f>
        <v>0</v>
      </c>
    </row>
    <row r="43" spans="1:7" ht="22.5">
      <c r="A43" s="8">
        <v>24</v>
      </c>
      <c r="B43" s="9" t="s">
        <v>66</v>
      </c>
      <c r="C43" s="9" t="s">
        <v>88</v>
      </c>
      <c r="D43" s="5" t="s">
        <v>16</v>
      </c>
      <c r="E43" s="11">
        <v>55</v>
      </c>
      <c r="F43" s="11"/>
      <c r="G43" s="11">
        <f>ROUND(E43*F43,2)</f>
        <v>0</v>
      </c>
    </row>
    <row r="44" spans="1:7" ht="45">
      <c r="A44" s="8">
        <v>25</v>
      </c>
      <c r="B44" s="9" t="s">
        <v>66</v>
      </c>
      <c r="C44" s="9" t="s">
        <v>89</v>
      </c>
      <c r="D44" s="5" t="s">
        <v>16</v>
      </c>
      <c r="E44" s="11">
        <v>588</v>
      </c>
      <c r="F44" s="11"/>
      <c r="G44" s="11">
        <f>ROUND(E44*F44,2)</f>
        <v>0</v>
      </c>
    </row>
    <row r="45" spans="1:7" ht="31.15" customHeight="1">
      <c r="A45" s="8">
        <v>26</v>
      </c>
      <c r="B45" s="9" t="s">
        <v>38</v>
      </c>
      <c r="C45" s="9" t="s">
        <v>93</v>
      </c>
      <c r="D45" s="5" t="s">
        <v>16</v>
      </c>
      <c r="E45" s="11">
        <v>470</v>
      </c>
      <c r="F45" s="11"/>
      <c r="G45" s="11">
        <f>ROUND(E45*F45,2)</f>
        <v>0</v>
      </c>
    </row>
    <row r="46" spans="1:7" ht="16.899999999999999" customHeight="1">
      <c r="A46" s="23" t="s">
        <v>74</v>
      </c>
      <c r="B46" s="24"/>
      <c r="C46" s="24"/>
      <c r="D46" s="24"/>
      <c r="E46" s="24"/>
      <c r="F46" s="25"/>
      <c r="G46" s="13">
        <f>SUM(G42:G45,G33:G40)</f>
        <v>0</v>
      </c>
    </row>
    <row r="47" spans="1:7" ht="16.899999999999999" customHeight="1">
      <c r="A47" s="6">
        <v>4</v>
      </c>
      <c r="B47" s="7"/>
      <c r="C47" s="19" t="s">
        <v>39</v>
      </c>
      <c r="D47" s="20"/>
      <c r="E47" s="20"/>
      <c r="F47" s="20"/>
      <c r="G47" s="21"/>
    </row>
    <row r="48" spans="1:7" ht="22.5">
      <c r="A48" s="8">
        <v>27</v>
      </c>
      <c r="B48" s="9" t="s">
        <v>67</v>
      </c>
      <c r="C48" s="9" t="s">
        <v>90</v>
      </c>
      <c r="D48" s="5" t="s">
        <v>21</v>
      </c>
      <c r="E48" s="11">
        <v>256</v>
      </c>
      <c r="F48" s="11"/>
      <c r="G48" s="11">
        <f>ROUND(E48*F48,2)</f>
        <v>0</v>
      </c>
    </row>
    <row r="49" spans="1:7" ht="33.75">
      <c r="A49" s="8">
        <v>28</v>
      </c>
      <c r="B49" s="9" t="s">
        <v>67</v>
      </c>
      <c r="C49" s="9" t="s">
        <v>91</v>
      </c>
      <c r="D49" s="5" t="s">
        <v>21</v>
      </c>
      <c r="E49" s="11">
        <v>147</v>
      </c>
      <c r="F49" s="11"/>
      <c r="G49" s="11">
        <f>ROUND(E49*F49,2)</f>
        <v>0</v>
      </c>
    </row>
    <row r="50" spans="1:7" ht="16.899999999999999" customHeight="1">
      <c r="A50" s="8">
        <v>29</v>
      </c>
      <c r="B50" s="9" t="s">
        <v>68</v>
      </c>
      <c r="C50" s="9" t="s">
        <v>92</v>
      </c>
      <c r="D50" s="5" t="s">
        <v>21</v>
      </c>
      <c r="E50" s="11">
        <v>83</v>
      </c>
      <c r="F50" s="11"/>
      <c r="G50" s="11">
        <f>ROUND(E50*F50,2)</f>
        <v>0</v>
      </c>
    </row>
    <row r="51" spans="1:7" ht="24" customHeight="1">
      <c r="A51" s="8">
        <v>30</v>
      </c>
      <c r="B51" s="9" t="s">
        <v>40</v>
      </c>
      <c r="C51" s="9" t="s">
        <v>41</v>
      </c>
      <c r="D51" s="5" t="s">
        <v>21</v>
      </c>
      <c r="E51" s="11">
        <v>21</v>
      </c>
      <c r="F51" s="11"/>
      <c r="G51" s="11">
        <f>ROUND(E51*F51,2)</f>
        <v>0</v>
      </c>
    </row>
    <row r="52" spans="1:7" ht="16.899999999999999" customHeight="1">
      <c r="A52" s="23" t="s">
        <v>75</v>
      </c>
      <c r="B52" s="24"/>
      <c r="C52" s="24"/>
      <c r="D52" s="24"/>
      <c r="E52" s="24"/>
      <c r="F52" s="25"/>
      <c r="G52" s="13">
        <f>SUM(G48:G51)</f>
        <v>0</v>
      </c>
    </row>
    <row r="53" spans="1:7" ht="16.899999999999999" customHeight="1">
      <c r="A53" s="6">
        <v>5</v>
      </c>
      <c r="B53" s="7"/>
      <c r="C53" s="19" t="s">
        <v>42</v>
      </c>
      <c r="D53" s="20"/>
      <c r="E53" s="20"/>
      <c r="F53" s="20"/>
      <c r="G53" s="21"/>
    </row>
    <row r="54" spans="1:7" ht="22.9" customHeight="1">
      <c r="A54" s="8">
        <v>31</v>
      </c>
      <c r="B54" s="9" t="s">
        <v>69</v>
      </c>
      <c r="C54" s="9" t="s">
        <v>43</v>
      </c>
      <c r="D54" s="5" t="s">
        <v>16</v>
      </c>
      <c r="E54" s="11">
        <v>714</v>
      </c>
      <c r="F54" s="11"/>
      <c r="G54" s="11">
        <f>ROUND(E54*F54,2)</f>
        <v>0</v>
      </c>
    </row>
    <row r="55" spans="1:7" ht="33.6" customHeight="1">
      <c r="A55" s="8">
        <v>32</v>
      </c>
      <c r="B55" s="9" t="s">
        <v>69</v>
      </c>
      <c r="C55" s="9" t="s">
        <v>44</v>
      </c>
      <c r="D55" s="5" t="s">
        <v>15</v>
      </c>
      <c r="E55" s="11">
        <v>232</v>
      </c>
      <c r="F55" s="11"/>
      <c r="G55" s="11">
        <f>ROUND(E55*F55,2)</f>
        <v>0</v>
      </c>
    </row>
    <row r="56" spans="1:7" ht="31.9" customHeight="1">
      <c r="A56" s="8">
        <v>33</v>
      </c>
      <c r="B56" s="9" t="s">
        <v>69</v>
      </c>
      <c r="C56" s="9" t="s">
        <v>45</v>
      </c>
      <c r="D56" s="5" t="s">
        <v>15</v>
      </c>
      <c r="E56" s="11">
        <v>11</v>
      </c>
      <c r="F56" s="11"/>
      <c r="G56" s="11">
        <f>ROUND(E56*F56,2)</f>
        <v>0</v>
      </c>
    </row>
    <row r="57" spans="1:7">
      <c r="A57" s="23" t="s">
        <v>76</v>
      </c>
      <c r="B57" s="24"/>
      <c r="C57" s="24"/>
      <c r="D57" s="24"/>
      <c r="E57" s="24"/>
      <c r="F57" s="25"/>
      <c r="G57" s="13">
        <f>SUM(G54:G56)</f>
        <v>0</v>
      </c>
    </row>
    <row r="58" spans="1:7" ht="13.15" customHeight="1">
      <c r="A58" s="6">
        <v>6</v>
      </c>
      <c r="B58" s="7"/>
      <c r="C58" s="19" t="s">
        <v>46</v>
      </c>
      <c r="D58" s="20"/>
      <c r="E58" s="20"/>
      <c r="F58" s="20"/>
      <c r="G58" s="21"/>
    </row>
    <row r="59" spans="1:7" ht="13.15" customHeight="1">
      <c r="A59" s="6" t="s">
        <v>47</v>
      </c>
      <c r="B59" s="7"/>
      <c r="C59" s="19" t="s">
        <v>48</v>
      </c>
      <c r="D59" s="20"/>
      <c r="E59" s="20"/>
      <c r="F59" s="20"/>
      <c r="G59" s="21"/>
    </row>
    <row r="60" spans="1:7">
      <c r="A60" s="8">
        <v>34</v>
      </c>
      <c r="B60" s="9" t="s">
        <v>60</v>
      </c>
      <c r="C60" s="9" t="s">
        <v>103</v>
      </c>
      <c r="D60" s="5" t="s">
        <v>17</v>
      </c>
      <c r="E60" s="11">
        <v>1</v>
      </c>
      <c r="F60" s="11"/>
      <c r="G60" s="11">
        <f>ROUND(E60*F60,2)</f>
        <v>0</v>
      </c>
    </row>
    <row r="61" spans="1:7">
      <c r="A61" s="8">
        <v>35</v>
      </c>
      <c r="B61" s="9" t="s">
        <v>60</v>
      </c>
      <c r="C61" s="9" t="s">
        <v>104</v>
      </c>
      <c r="D61" s="5" t="s">
        <v>17</v>
      </c>
      <c r="E61" s="11">
        <v>1</v>
      </c>
      <c r="F61" s="11"/>
      <c r="G61" s="11">
        <f>ROUND(E61*F61,2)</f>
        <v>0</v>
      </c>
    </row>
    <row r="62" spans="1:7" ht="13.15" customHeight="1">
      <c r="A62" s="6" t="s">
        <v>49</v>
      </c>
      <c r="B62" s="7"/>
      <c r="C62" s="19" t="s">
        <v>50</v>
      </c>
      <c r="D62" s="20"/>
      <c r="E62" s="20"/>
      <c r="F62" s="20"/>
      <c r="G62" s="21"/>
    </row>
    <row r="63" spans="1:7">
      <c r="A63" s="8">
        <v>36</v>
      </c>
      <c r="B63" s="9" t="s">
        <v>70</v>
      </c>
      <c r="C63" s="9" t="s">
        <v>105</v>
      </c>
      <c r="D63" s="5" t="s">
        <v>17</v>
      </c>
      <c r="E63" s="11">
        <v>1</v>
      </c>
      <c r="F63" s="11"/>
      <c r="G63" s="11">
        <f>ROUND(E63*F63,2)</f>
        <v>0</v>
      </c>
    </row>
    <row r="64" spans="1:7" ht="22.5">
      <c r="A64" s="8">
        <v>37</v>
      </c>
      <c r="B64" s="9" t="s">
        <v>70</v>
      </c>
      <c r="C64" s="9" t="s">
        <v>106</v>
      </c>
      <c r="D64" s="5" t="s">
        <v>17</v>
      </c>
      <c r="E64" s="11">
        <v>1</v>
      </c>
      <c r="F64" s="11"/>
      <c r="G64" s="11">
        <f>ROUND(E64*F64,2)</f>
        <v>0</v>
      </c>
    </row>
    <row r="65" spans="1:7" ht="22.5">
      <c r="A65" s="8">
        <v>38</v>
      </c>
      <c r="B65" s="9" t="s">
        <v>70</v>
      </c>
      <c r="C65" s="9" t="s">
        <v>107</v>
      </c>
      <c r="D65" s="5" t="s">
        <v>17</v>
      </c>
      <c r="E65" s="11">
        <v>1</v>
      </c>
      <c r="F65" s="11"/>
      <c r="G65" s="11">
        <f>ROUND(E65*F65,2)</f>
        <v>0</v>
      </c>
    </row>
    <row r="66" spans="1:7" ht="13.9" customHeight="1">
      <c r="A66" s="8">
        <v>39</v>
      </c>
      <c r="B66" s="9" t="s">
        <v>70</v>
      </c>
      <c r="C66" s="9" t="s">
        <v>108</v>
      </c>
      <c r="D66" s="5" t="s">
        <v>17</v>
      </c>
      <c r="E66" s="11">
        <v>24</v>
      </c>
      <c r="F66" s="11"/>
      <c r="G66" s="11">
        <f>ROUND(E66*F66,2)</f>
        <v>0</v>
      </c>
    </row>
    <row r="67" spans="1:7" ht="13.15" customHeight="1">
      <c r="A67" s="6" t="s">
        <v>51</v>
      </c>
      <c r="B67" s="7"/>
      <c r="C67" s="19" t="s">
        <v>52</v>
      </c>
      <c r="D67" s="20"/>
      <c r="E67" s="20"/>
      <c r="F67" s="20"/>
      <c r="G67" s="21"/>
    </row>
    <row r="68" spans="1:7" ht="31.9" customHeight="1">
      <c r="A68" s="8">
        <v>40</v>
      </c>
      <c r="B68" s="9" t="s">
        <v>71</v>
      </c>
      <c r="C68" s="9" t="s">
        <v>109</v>
      </c>
      <c r="D68" s="5" t="s">
        <v>16</v>
      </c>
      <c r="E68" s="11">
        <v>11.69</v>
      </c>
      <c r="F68" s="11"/>
      <c r="G68" s="11">
        <f>ROUND(E68*F68,2)</f>
        <v>0</v>
      </c>
    </row>
    <row r="69" spans="1:7" ht="31.9" customHeight="1">
      <c r="A69" s="8">
        <v>41</v>
      </c>
      <c r="B69" s="9" t="s">
        <v>71</v>
      </c>
      <c r="C69" s="9" t="s">
        <v>110</v>
      </c>
      <c r="D69" s="5" t="s">
        <v>16</v>
      </c>
      <c r="E69" s="11">
        <v>55</v>
      </c>
      <c r="F69" s="11"/>
      <c r="G69" s="11">
        <f>ROUND(E69*F69,2)</f>
        <v>0</v>
      </c>
    </row>
    <row r="70" spans="1:7">
      <c r="A70" s="23" t="s">
        <v>77</v>
      </c>
      <c r="B70" s="24"/>
      <c r="C70" s="24"/>
      <c r="D70" s="24"/>
      <c r="E70" s="24"/>
      <c r="F70" s="25"/>
      <c r="G70" s="11">
        <f>SUM(G68:G69,G63:G66,G60:G61)</f>
        <v>0</v>
      </c>
    </row>
    <row r="71" spans="1:7" ht="13.15" customHeight="1">
      <c r="A71" s="19" t="s">
        <v>53</v>
      </c>
      <c r="B71" s="20"/>
      <c r="C71" s="20"/>
      <c r="D71" s="20"/>
      <c r="E71" s="20"/>
      <c r="F71" s="21"/>
      <c r="G71" s="12">
        <f>G70+G57+G52+G46+G30+G27</f>
        <v>0</v>
      </c>
    </row>
    <row r="72" spans="1:7">
      <c r="A72" s="10"/>
      <c r="B72" s="10"/>
      <c r="C72" s="10"/>
      <c r="D72" s="10"/>
      <c r="E72" s="10"/>
      <c r="F72" s="10"/>
      <c r="G72" s="10"/>
    </row>
    <row r="73" spans="1:7">
      <c r="A73" s="10"/>
      <c r="B73" s="10"/>
      <c r="C73" s="10"/>
      <c r="D73" s="10"/>
      <c r="E73" s="10"/>
      <c r="F73" s="10"/>
      <c r="G73" s="10"/>
    </row>
    <row r="74" spans="1:7">
      <c r="A74" s="10"/>
      <c r="B74" s="10"/>
      <c r="C74" s="10"/>
      <c r="D74" s="10"/>
      <c r="E74" s="10"/>
      <c r="F74" s="10"/>
      <c r="G74" s="10"/>
    </row>
    <row r="75" spans="1:7">
      <c r="A75" s="10"/>
      <c r="B75" s="10"/>
      <c r="C75" s="10"/>
      <c r="D75" s="10"/>
      <c r="E75" s="10"/>
      <c r="F75" s="10"/>
      <c r="G75" s="10"/>
    </row>
    <row r="76" spans="1:7">
      <c r="A76" s="10"/>
      <c r="B76" s="10"/>
      <c r="C76" s="10"/>
      <c r="D76" s="10"/>
      <c r="E76" s="10"/>
      <c r="F76" s="10"/>
      <c r="G76" s="10"/>
    </row>
    <row r="77" spans="1:7">
      <c r="A77" s="10"/>
      <c r="B77" s="10"/>
      <c r="C77" s="10"/>
      <c r="D77" s="10"/>
      <c r="E77" s="10"/>
      <c r="F77" s="10"/>
      <c r="G77" s="10"/>
    </row>
    <row r="78" spans="1:7">
      <c r="A78" s="10"/>
      <c r="B78" s="10"/>
      <c r="C78" s="10"/>
      <c r="D78" s="10"/>
      <c r="E78" s="10"/>
      <c r="F78" s="10"/>
      <c r="G78" s="10"/>
    </row>
    <row r="79" spans="1:7">
      <c r="A79" s="10"/>
      <c r="B79" s="10"/>
      <c r="C79" s="10"/>
      <c r="D79" s="10"/>
      <c r="E79" s="10"/>
      <c r="F79" s="10"/>
      <c r="G79" s="10"/>
    </row>
    <row r="80" spans="1:7">
      <c r="A80" s="10"/>
      <c r="B80" s="10"/>
      <c r="C80" s="10"/>
      <c r="D80" s="10"/>
      <c r="E80" s="10"/>
      <c r="F80" s="10"/>
      <c r="G80" s="10"/>
    </row>
    <row r="81" spans="1:7">
      <c r="A81" s="10"/>
      <c r="B81" s="10"/>
      <c r="C81" s="10"/>
      <c r="D81" s="10"/>
      <c r="E81" s="10"/>
      <c r="F81" s="10"/>
      <c r="G81" s="10"/>
    </row>
    <row r="82" spans="1:7">
      <c r="A82" s="10"/>
      <c r="B82" s="10"/>
      <c r="C82" s="10"/>
      <c r="D82" s="10"/>
      <c r="E82" s="10"/>
      <c r="F82" s="10"/>
      <c r="G82" s="10"/>
    </row>
    <row r="83" spans="1:7">
      <c r="A83" s="10"/>
      <c r="B83" s="10"/>
      <c r="C83" s="10"/>
      <c r="D83" s="10"/>
      <c r="E83" s="10"/>
      <c r="F83" s="10"/>
      <c r="G83" s="10"/>
    </row>
    <row r="84" spans="1:7">
      <c r="A84" s="10"/>
      <c r="B84" s="10"/>
      <c r="C84" s="10"/>
      <c r="D84" s="10"/>
      <c r="E84" s="10"/>
      <c r="F84" s="10"/>
      <c r="G84" s="10"/>
    </row>
    <row r="85" spans="1:7">
      <c r="A85" s="10"/>
      <c r="B85" s="10"/>
      <c r="C85" s="10"/>
      <c r="D85" s="10"/>
      <c r="E85" s="10"/>
      <c r="F85" s="10"/>
      <c r="G85" s="10"/>
    </row>
    <row r="86" spans="1:7">
      <c r="A86" s="10"/>
      <c r="B86" s="10"/>
      <c r="C86" s="10"/>
      <c r="D86" s="10"/>
      <c r="E86" s="10"/>
      <c r="F86" s="10"/>
      <c r="G86" s="10"/>
    </row>
    <row r="87" spans="1:7">
      <c r="A87" s="10"/>
      <c r="B87" s="10"/>
      <c r="C87" s="10"/>
      <c r="D87" s="10"/>
      <c r="E87" s="10"/>
      <c r="F87" s="10"/>
      <c r="G87" s="10"/>
    </row>
    <row r="88" spans="1:7">
      <c r="A88" s="10"/>
      <c r="B88" s="10"/>
      <c r="C88" s="10"/>
      <c r="D88" s="10"/>
      <c r="E88" s="10"/>
      <c r="F88" s="10"/>
      <c r="G88" s="10"/>
    </row>
    <row r="89" spans="1:7">
      <c r="A89" s="10"/>
      <c r="B89" s="10"/>
      <c r="C89" s="10"/>
      <c r="D89" s="10"/>
      <c r="E89" s="10"/>
      <c r="F89" s="10"/>
      <c r="G89" s="10"/>
    </row>
    <row r="90" spans="1:7">
      <c r="A90" s="10"/>
      <c r="B90" s="10"/>
      <c r="C90" s="10"/>
      <c r="D90" s="10"/>
      <c r="E90" s="10"/>
      <c r="F90" s="10"/>
      <c r="G90" s="10"/>
    </row>
    <row r="91" spans="1:7">
      <c r="A91" s="10"/>
      <c r="B91" s="10"/>
      <c r="C91" s="10"/>
      <c r="D91" s="10"/>
      <c r="E91" s="10"/>
      <c r="F91" s="10"/>
      <c r="G91" s="10"/>
    </row>
  </sheetData>
  <mergeCells count="31">
    <mergeCell ref="A70:F70"/>
    <mergeCell ref="C67:G67"/>
    <mergeCell ref="A71:F71"/>
    <mergeCell ref="A1:G1"/>
    <mergeCell ref="A2:G2"/>
    <mergeCell ref="A3:G3"/>
    <mergeCell ref="A27:F27"/>
    <mergeCell ref="A30:F30"/>
    <mergeCell ref="A46:F46"/>
    <mergeCell ref="A52:F52"/>
    <mergeCell ref="C62:G62"/>
    <mergeCell ref="C31:G31"/>
    <mergeCell ref="C32:G32"/>
    <mergeCell ref="C41:G41"/>
    <mergeCell ref="C47:G47"/>
    <mergeCell ref="A57:F57"/>
    <mergeCell ref="C53:G53"/>
    <mergeCell ref="C58:G58"/>
    <mergeCell ref="C59:G59"/>
    <mergeCell ref="C9:G9"/>
    <mergeCell ref="C12:G12"/>
    <mergeCell ref="C17:G17"/>
    <mergeCell ref="C21:G21"/>
    <mergeCell ref="C24:G24"/>
    <mergeCell ref="C28:G28"/>
    <mergeCell ref="A4:A6"/>
    <mergeCell ref="B4:B6"/>
    <mergeCell ref="C4:C6"/>
    <mergeCell ref="D4:D6"/>
    <mergeCell ref="E4:E6"/>
    <mergeCell ref="C8:G8"/>
  </mergeCells>
  <phoneticPr fontId="4" type="noConversion"/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7"/>
  <sheetViews>
    <sheetView showGridLines="0" zoomScale="145" workbookViewId="0">
      <selection activeCell="G25" sqref="G25"/>
    </sheetView>
  </sheetViews>
  <sheetFormatPr defaultRowHeight="12.75"/>
  <cols>
    <col min="1" max="1" width="3.7109375" customWidth="1"/>
    <col min="2" max="2" width="7.85546875" customWidth="1"/>
    <col min="3" max="3" width="55.5703125" customWidth="1"/>
    <col min="4" max="4" width="5" customWidth="1"/>
    <col min="5" max="5" width="8.28515625" customWidth="1"/>
    <col min="6" max="6" width="8.42578125" customWidth="1"/>
  </cols>
  <sheetData>
    <row r="1" spans="1:7" ht="29.25" customHeight="1">
      <c r="A1" s="26" t="s">
        <v>54</v>
      </c>
      <c r="B1" s="27"/>
      <c r="C1" s="27"/>
      <c r="D1" s="27"/>
      <c r="E1" s="27"/>
      <c r="F1" s="27"/>
      <c r="G1" s="27"/>
    </row>
    <row r="2" spans="1:7" ht="23.45" customHeight="1">
      <c r="A2" s="28" t="s">
        <v>55</v>
      </c>
      <c r="B2" s="28"/>
      <c r="C2" s="28"/>
      <c r="D2" s="28"/>
      <c r="E2" s="28"/>
      <c r="F2" s="28"/>
      <c r="G2" s="28"/>
    </row>
    <row r="3" spans="1:7" ht="23.45" customHeight="1">
      <c r="A3" s="29" t="s">
        <v>133</v>
      </c>
      <c r="B3" s="29"/>
      <c r="C3" s="29"/>
      <c r="D3" s="29"/>
      <c r="E3" s="29"/>
      <c r="F3" s="29"/>
      <c r="G3" s="29"/>
    </row>
    <row r="4" spans="1:7">
      <c r="A4" s="16" t="s">
        <v>0</v>
      </c>
      <c r="B4" s="16" t="s">
        <v>56</v>
      </c>
      <c r="C4" s="16" t="s">
        <v>1</v>
      </c>
      <c r="D4" s="16" t="s">
        <v>2</v>
      </c>
      <c r="E4" s="16" t="s">
        <v>3</v>
      </c>
      <c r="F4" s="1" t="s">
        <v>4</v>
      </c>
      <c r="G4" s="1" t="s">
        <v>6</v>
      </c>
    </row>
    <row r="5" spans="1:7">
      <c r="A5" s="17"/>
      <c r="B5" s="17"/>
      <c r="C5" s="17"/>
      <c r="D5" s="17"/>
      <c r="E5" s="17"/>
      <c r="F5" s="2" t="s">
        <v>5</v>
      </c>
      <c r="G5" s="2" t="s">
        <v>5</v>
      </c>
    </row>
    <row r="6" spans="1:7">
      <c r="A6" s="18"/>
      <c r="B6" s="18"/>
      <c r="C6" s="18"/>
      <c r="D6" s="18"/>
      <c r="E6" s="18"/>
      <c r="F6" s="4"/>
      <c r="G6" s="3" t="s">
        <v>7</v>
      </c>
    </row>
    <row r="7" spans="1:7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</row>
    <row r="8" spans="1:7" ht="16.899999999999999" customHeight="1">
      <c r="A8" s="8">
        <v>1</v>
      </c>
      <c r="B8" s="9" t="s">
        <v>112</v>
      </c>
      <c r="C8" s="9" t="s">
        <v>113</v>
      </c>
      <c r="D8" s="5" t="s">
        <v>29</v>
      </c>
      <c r="E8" s="11">
        <v>12.04</v>
      </c>
      <c r="F8" s="11"/>
      <c r="G8" s="11">
        <f>ROUND(E8*F8,2)</f>
        <v>0</v>
      </c>
    </row>
    <row r="9" spans="1:7" ht="16.899999999999999" customHeight="1">
      <c r="A9" s="8">
        <v>2</v>
      </c>
      <c r="B9" s="9" t="s">
        <v>112</v>
      </c>
      <c r="C9" s="9" t="s">
        <v>114</v>
      </c>
      <c r="D9" s="5" t="s">
        <v>21</v>
      </c>
      <c r="E9" s="11">
        <v>8</v>
      </c>
      <c r="F9" s="11"/>
      <c r="G9" s="11">
        <f t="shared" ref="G9:G24" si="0">ROUND(E9*F9,2)</f>
        <v>0</v>
      </c>
    </row>
    <row r="10" spans="1:7" ht="16.899999999999999" customHeight="1">
      <c r="A10" s="8">
        <v>3</v>
      </c>
      <c r="B10" s="9" t="s">
        <v>112</v>
      </c>
      <c r="C10" s="9" t="s">
        <v>115</v>
      </c>
      <c r="D10" s="5" t="s">
        <v>21</v>
      </c>
      <c r="E10" s="11">
        <v>43</v>
      </c>
      <c r="F10" s="11"/>
      <c r="G10" s="11">
        <f t="shared" si="0"/>
        <v>0</v>
      </c>
    </row>
    <row r="11" spans="1:7" ht="21" customHeight="1">
      <c r="A11" s="8">
        <v>4</v>
      </c>
      <c r="B11" s="9" t="s">
        <v>112</v>
      </c>
      <c r="C11" s="9" t="s">
        <v>116</v>
      </c>
      <c r="D11" s="5" t="s">
        <v>21</v>
      </c>
      <c r="E11" s="11">
        <v>69</v>
      </c>
      <c r="F11" s="11"/>
      <c r="G11" s="11">
        <f t="shared" si="0"/>
        <v>0</v>
      </c>
    </row>
    <row r="12" spans="1:7" ht="16.899999999999999" customHeight="1">
      <c r="A12" s="8">
        <v>5</v>
      </c>
      <c r="B12" s="9" t="s">
        <v>112</v>
      </c>
      <c r="C12" s="9" t="s">
        <v>117</v>
      </c>
      <c r="D12" s="5" t="s">
        <v>21</v>
      </c>
      <c r="E12" s="11">
        <v>69</v>
      </c>
      <c r="F12" s="11"/>
      <c r="G12" s="11">
        <f t="shared" si="0"/>
        <v>0</v>
      </c>
    </row>
    <row r="13" spans="1:7" ht="16.899999999999999" customHeight="1">
      <c r="A13" s="8">
        <v>6</v>
      </c>
      <c r="B13" s="9" t="s">
        <v>112</v>
      </c>
      <c r="C13" s="9" t="s">
        <v>118</v>
      </c>
      <c r="D13" s="5" t="s">
        <v>21</v>
      </c>
      <c r="E13" s="11">
        <v>69</v>
      </c>
      <c r="F13" s="11"/>
      <c r="G13" s="11">
        <f t="shared" si="0"/>
        <v>0</v>
      </c>
    </row>
    <row r="14" spans="1:7" ht="16.899999999999999" customHeight="1">
      <c r="A14" s="8">
        <v>7</v>
      </c>
      <c r="B14" s="9" t="s">
        <v>112</v>
      </c>
      <c r="C14" s="9" t="s">
        <v>119</v>
      </c>
      <c r="D14" s="5" t="s">
        <v>29</v>
      </c>
      <c r="E14" s="11">
        <v>12.04</v>
      </c>
      <c r="F14" s="11"/>
      <c r="G14" s="11">
        <f t="shared" si="0"/>
        <v>0</v>
      </c>
    </row>
    <row r="15" spans="1:7" ht="16.899999999999999" customHeight="1">
      <c r="A15" s="8">
        <v>8</v>
      </c>
      <c r="B15" s="9" t="s">
        <v>112</v>
      </c>
      <c r="C15" s="9" t="s">
        <v>120</v>
      </c>
      <c r="D15" s="5" t="s">
        <v>17</v>
      </c>
      <c r="E15" s="11">
        <v>3</v>
      </c>
      <c r="F15" s="11"/>
      <c r="G15" s="11">
        <f t="shared" si="0"/>
        <v>0</v>
      </c>
    </row>
    <row r="16" spans="1:7" ht="16.899999999999999" customHeight="1">
      <c r="A16" s="8">
        <v>9</v>
      </c>
      <c r="B16" s="9" t="s">
        <v>112</v>
      </c>
      <c r="C16" s="9" t="s">
        <v>121</v>
      </c>
      <c r="D16" s="5" t="s">
        <v>17</v>
      </c>
      <c r="E16" s="11">
        <v>3</v>
      </c>
      <c r="F16" s="11"/>
      <c r="G16" s="11">
        <f t="shared" si="0"/>
        <v>0</v>
      </c>
    </row>
    <row r="17" spans="1:7" ht="21" customHeight="1">
      <c r="A17" s="8">
        <v>10</v>
      </c>
      <c r="B17" s="9" t="s">
        <v>112</v>
      </c>
      <c r="C17" s="9" t="s">
        <v>122</v>
      </c>
      <c r="D17" s="5" t="s">
        <v>134</v>
      </c>
      <c r="E17" s="11">
        <v>3</v>
      </c>
      <c r="F17" s="11"/>
      <c r="G17" s="11">
        <f t="shared" si="0"/>
        <v>0</v>
      </c>
    </row>
    <row r="18" spans="1:7" ht="16.899999999999999" customHeight="1">
      <c r="A18" s="8">
        <v>11</v>
      </c>
      <c r="B18" s="9" t="s">
        <v>112</v>
      </c>
      <c r="C18" s="9" t="s">
        <v>123</v>
      </c>
      <c r="D18" s="5" t="s">
        <v>17</v>
      </c>
      <c r="E18" s="11">
        <v>3</v>
      </c>
      <c r="F18" s="11"/>
      <c r="G18" s="11">
        <f t="shared" si="0"/>
        <v>0</v>
      </c>
    </row>
    <row r="19" spans="1:7" ht="21.6" customHeight="1">
      <c r="A19" s="8">
        <v>12</v>
      </c>
      <c r="B19" s="9" t="s">
        <v>112</v>
      </c>
      <c r="C19" s="9" t="s">
        <v>124</v>
      </c>
      <c r="D19" s="5" t="s">
        <v>17</v>
      </c>
      <c r="E19" s="11">
        <v>3</v>
      </c>
      <c r="F19" s="11"/>
      <c r="G19" s="11">
        <f t="shared" si="0"/>
        <v>0</v>
      </c>
    </row>
    <row r="20" spans="1:7" ht="16.899999999999999" customHeight="1">
      <c r="A20" s="8">
        <v>13</v>
      </c>
      <c r="B20" s="9" t="s">
        <v>112</v>
      </c>
      <c r="C20" s="9" t="s">
        <v>125</v>
      </c>
      <c r="D20" s="5" t="s">
        <v>126</v>
      </c>
      <c r="E20" s="11">
        <v>3</v>
      </c>
      <c r="F20" s="11"/>
      <c r="G20" s="11">
        <f t="shared" si="0"/>
        <v>0</v>
      </c>
    </row>
    <row r="21" spans="1:7" ht="16.899999999999999" customHeight="1">
      <c r="A21" s="8">
        <v>14</v>
      </c>
      <c r="B21" s="9" t="s">
        <v>112</v>
      </c>
      <c r="C21" s="9" t="s">
        <v>127</v>
      </c>
      <c r="D21" s="5" t="s">
        <v>128</v>
      </c>
      <c r="E21" s="11">
        <v>3</v>
      </c>
      <c r="F21" s="11"/>
      <c r="G21" s="11">
        <f t="shared" si="0"/>
        <v>0</v>
      </c>
    </row>
    <row r="22" spans="1:7" ht="16.899999999999999" customHeight="1">
      <c r="A22" s="8">
        <v>15</v>
      </c>
      <c r="B22" s="9" t="s">
        <v>112</v>
      </c>
      <c r="C22" s="9" t="s">
        <v>129</v>
      </c>
      <c r="D22" s="5" t="s">
        <v>17</v>
      </c>
      <c r="E22" s="11">
        <v>1</v>
      </c>
      <c r="F22" s="11"/>
      <c r="G22" s="11">
        <f t="shared" si="0"/>
        <v>0</v>
      </c>
    </row>
    <row r="23" spans="1:7" ht="16.899999999999999" customHeight="1">
      <c r="A23" s="8">
        <v>16</v>
      </c>
      <c r="B23" s="9" t="s">
        <v>112</v>
      </c>
      <c r="C23" s="9" t="s">
        <v>130</v>
      </c>
      <c r="D23" s="5" t="s">
        <v>131</v>
      </c>
      <c r="E23" s="11">
        <v>1</v>
      </c>
      <c r="F23" s="11"/>
      <c r="G23" s="11">
        <f t="shared" si="0"/>
        <v>0</v>
      </c>
    </row>
    <row r="24" spans="1:7" ht="16.899999999999999" customHeight="1">
      <c r="A24" s="8">
        <v>17</v>
      </c>
      <c r="B24" s="9" t="s">
        <v>112</v>
      </c>
      <c r="C24" s="9" t="s">
        <v>132</v>
      </c>
      <c r="D24" s="5" t="s">
        <v>131</v>
      </c>
      <c r="E24" s="11">
        <v>2</v>
      </c>
      <c r="F24" s="11"/>
      <c r="G24" s="11">
        <f t="shared" si="0"/>
        <v>0</v>
      </c>
    </row>
    <row r="25" spans="1:7" ht="16.899999999999999" customHeight="1">
      <c r="A25" s="19" t="s">
        <v>53</v>
      </c>
      <c r="B25" s="20"/>
      <c r="C25" s="20"/>
      <c r="D25" s="20"/>
      <c r="E25" s="20"/>
      <c r="F25" s="21"/>
      <c r="G25" s="12">
        <f>SUM(G8:G24)</f>
        <v>0</v>
      </c>
    </row>
    <row r="26" spans="1:7">
      <c r="A26" s="10"/>
      <c r="B26" s="10"/>
      <c r="C26" s="10"/>
      <c r="D26" s="10"/>
      <c r="E26" s="10"/>
      <c r="F26" s="10"/>
      <c r="G26" s="10"/>
    </row>
    <row r="27" spans="1:7">
      <c r="A27" s="10"/>
      <c r="B27" s="10"/>
      <c r="C27" s="10"/>
      <c r="D27" s="10"/>
      <c r="E27" s="10"/>
      <c r="F27" s="10"/>
      <c r="G27" s="10"/>
    </row>
    <row r="28" spans="1:7">
      <c r="A28" s="10"/>
      <c r="B28" s="10"/>
      <c r="C28" s="10"/>
      <c r="D28" s="10"/>
      <c r="E28" s="10"/>
      <c r="F28" s="10"/>
      <c r="G28" s="10"/>
    </row>
    <row r="29" spans="1:7">
      <c r="A29" s="10"/>
      <c r="B29" s="10"/>
      <c r="C29" s="10"/>
      <c r="D29" s="10"/>
      <c r="E29" s="10"/>
      <c r="F29" s="10"/>
      <c r="G29" s="10"/>
    </row>
    <row r="30" spans="1:7">
      <c r="A30" s="10"/>
      <c r="B30" s="10"/>
      <c r="C30" s="10"/>
      <c r="D30" s="10"/>
      <c r="E30" s="10"/>
      <c r="F30" s="10"/>
      <c r="G30" s="10"/>
    </row>
    <row r="31" spans="1:7">
      <c r="A31" s="10"/>
      <c r="B31" s="10"/>
      <c r="C31" s="10"/>
      <c r="D31" s="10"/>
      <c r="E31" s="10"/>
      <c r="F31" s="10"/>
      <c r="G31" s="10"/>
    </row>
    <row r="32" spans="1:7">
      <c r="A32" s="10"/>
      <c r="B32" s="10"/>
      <c r="C32" s="10"/>
      <c r="D32" s="10"/>
      <c r="E32" s="10"/>
      <c r="F32" s="10"/>
      <c r="G32" s="10"/>
    </row>
    <row r="33" spans="1:7">
      <c r="A33" s="10"/>
      <c r="B33" s="10"/>
      <c r="C33" s="10"/>
      <c r="D33" s="10"/>
      <c r="E33" s="10"/>
      <c r="F33" s="10"/>
      <c r="G33" s="10"/>
    </row>
    <row r="34" spans="1:7">
      <c r="A34" s="10"/>
      <c r="B34" s="10"/>
      <c r="C34" s="10"/>
      <c r="D34" s="10"/>
      <c r="E34" s="10"/>
      <c r="F34" s="10"/>
      <c r="G34" s="10"/>
    </row>
    <row r="35" spans="1:7">
      <c r="A35" s="10"/>
      <c r="B35" s="10"/>
      <c r="C35" s="10"/>
      <c r="D35" s="10"/>
      <c r="E35" s="10"/>
      <c r="F35" s="10"/>
      <c r="G35" s="10"/>
    </row>
    <row r="36" spans="1:7">
      <c r="A36" s="10"/>
      <c r="B36" s="10"/>
      <c r="C36" s="10"/>
      <c r="D36" s="10"/>
      <c r="E36" s="10"/>
      <c r="F36" s="10"/>
      <c r="G36" s="10"/>
    </row>
    <row r="37" spans="1:7">
      <c r="A37" s="10"/>
      <c r="B37" s="10"/>
      <c r="C37" s="10"/>
      <c r="D37" s="10"/>
      <c r="E37" s="10"/>
      <c r="F37" s="10"/>
      <c r="G37" s="10"/>
    </row>
  </sheetData>
  <mergeCells count="9">
    <mergeCell ref="E4:E6"/>
    <mergeCell ref="A25:F25"/>
    <mergeCell ref="A1:G1"/>
    <mergeCell ref="A2:G2"/>
    <mergeCell ref="A3:G3"/>
    <mergeCell ref="A4:A6"/>
    <mergeCell ref="B4:B6"/>
    <mergeCell ref="C4:C6"/>
    <mergeCell ref="D4:D6"/>
  </mergeCells>
  <phoneticPr fontId="4" type="noConversion"/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drogi, zieleń, ORD</vt:lpstr>
      <vt:lpstr>OŚWIETL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~4528578</dc:title>
  <dc:creator>Dorota Palczak</dc:creator>
  <cp:lastModifiedBy>zddopa</cp:lastModifiedBy>
  <cp:lastPrinted>2017-07-12T07:29:34Z</cp:lastPrinted>
  <dcterms:created xsi:type="dcterms:W3CDTF">2017-07-12T07:37:05Z</dcterms:created>
  <dcterms:modified xsi:type="dcterms:W3CDTF">2017-07-12T09:19:39Z</dcterms:modified>
</cp:coreProperties>
</file>