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7150" windowHeight="11505" activeTab="1"/>
  </bookViews>
  <sheets>
    <sheet name="cz.1 przejścia bez przepompowni" sheetId="1" r:id="rId1"/>
    <sheet name="cz.2 przejścia z przepompownią" sheetId="2" r:id="rId2"/>
    <sheet name="Arkusz3" sheetId="3" r:id="rId3"/>
  </sheets>
  <definedNames>
    <definedName name="_xlnm.Print_Area" localSheetId="0">'cz.1 przejścia bez przepompowni'!$A$1:$F$23</definedName>
    <definedName name="_xlnm.Print_Area" localSheetId="1">'cz.2 przejścia z przepompownią'!$A$1:$F$31</definedName>
  </definedNames>
  <calcPr calcId="125725"/>
</workbook>
</file>

<file path=xl/calcChain.xml><?xml version="1.0" encoding="utf-8"?>
<calcChain xmlns="http://schemas.openxmlformats.org/spreadsheetml/2006/main">
  <c r="F31" i="2"/>
  <c r="F30"/>
  <c r="F23" i="1"/>
  <c r="F22"/>
  <c r="F16" i="2"/>
  <c r="F9"/>
  <c r="F16" i="1"/>
  <c r="F15"/>
  <c r="F20"/>
  <c r="F28" i="2" l="1"/>
  <c r="F27"/>
  <c r="F26"/>
  <c r="F25"/>
  <c r="F24"/>
  <c r="F23"/>
  <c r="F22"/>
  <c r="F21"/>
  <c r="F20"/>
  <c r="F19"/>
  <c r="F18"/>
  <c r="F17"/>
  <c r="F15"/>
  <c r="F14"/>
  <c r="F13"/>
  <c r="F12"/>
  <c r="F11"/>
  <c r="F10"/>
  <c r="F8"/>
  <c r="F7"/>
  <c r="F29" l="1"/>
  <c r="F19" i="1"/>
  <c r="F18"/>
  <c r="F17"/>
  <c r="F14"/>
  <c r="F13"/>
  <c r="F12"/>
  <c r="F11"/>
  <c r="F9"/>
  <c r="F10"/>
  <c r="F8"/>
  <c r="F7"/>
  <c r="F21" l="1"/>
</calcChain>
</file>

<file path=xl/sharedStrings.xml><?xml version="1.0" encoding="utf-8"?>
<sst xmlns="http://schemas.openxmlformats.org/spreadsheetml/2006/main" count="135" uniqueCount="82">
  <si>
    <t>LP.</t>
  </si>
  <si>
    <t>Asortyment prac</t>
  </si>
  <si>
    <t xml:space="preserve">Ilość </t>
  </si>
  <si>
    <t>Jedn.</t>
  </si>
  <si>
    <t>Wartość          (kol. 3x5)           [zł]</t>
  </si>
  <si>
    <t>1.</t>
  </si>
  <si>
    <t>2.</t>
  </si>
  <si>
    <t>4.</t>
  </si>
  <si>
    <t>5.</t>
  </si>
  <si>
    <t>6.</t>
  </si>
  <si>
    <t>kompl.</t>
  </si>
  <si>
    <t>szt</t>
  </si>
  <si>
    <t>3.</t>
  </si>
  <si>
    <t>• Część 1 - Utrzymanie i konserwacja wyposażenia przejść podziemnych i tuneli pieszo-rowerowych bez przepompowni</t>
  </si>
  <si>
    <t>• Część 2 - Utrzymanie i konserwacja wyposażenia przejść podziemnych i tuneli pieszo-rowerowych z przepompownią</t>
  </si>
  <si>
    <t>mb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</si>
  <si>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</si>
  <si>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</si>
  <si>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</si>
  <si>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</si>
  <si>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</si>
  <si>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</si>
  <si>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</si>
  <si>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</si>
  <si>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</si>
  <si>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</si>
  <si>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</si>
  <si>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19.</t>
  </si>
  <si>
    <t>20.</t>
  </si>
  <si>
    <t>21.</t>
  </si>
  <si>
    <t>22.</t>
  </si>
  <si>
    <t>23.</t>
  </si>
  <si>
    <t>24.</t>
  </si>
  <si>
    <t>kpl</t>
  </si>
  <si>
    <t>Cena jednostkowa [zł]</t>
  </si>
  <si>
    <t xml:space="preserve"> wartość netto [zł]</t>
  </si>
  <si>
    <t>Wykonanie pomiarów eksploatacyjnych w tym badanie skuteczności zerowania (samoczynnego wyłączenia), pomiaru izolacji i uziemienia, przeprowadzenie badania ciągłości instalacji - badanie 2 razy w roku we wszystkich przejściach bez przepompowni wraz ze sporządzeniem protokołów (osobno dla każdego przejścia)</t>
  </si>
  <si>
    <t>Wykonanie pomiarów eksploatacyjnych w tym badanie skuteczności zerowania (samoczynnego wyłączenia), pomiaru izolacji i uziemienia, przeprowadzenie badamnia ciągłości instalacji elektrycznej w zakresie oświetlenia wraz ze sporządzeniem protokołów (osobno dla każdego przejścia)</t>
  </si>
  <si>
    <t>Wykonanie pomiarów eksploatacyjnych w tym badanie skuteczności zerowania (samoczynnego wyłączenia), pomiaru izolacji i uziemienia, przeprowadzenie badamnia ciągłości instalacji elektrycznej w zakresie przepompowni i sporządzenie protokołów</t>
  </si>
  <si>
    <t>Oczyszczenie podwieszonych koryt odwodnienia (rynny, osłony i rury spustowe) - przejście podziemne Jana Pawła II</t>
  </si>
  <si>
    <t xml:space="preserve">Oczyszczenie i odmulenie odstojnika łącznie z udrożnieniem kanałów doprowadzających wody opadowe do przepompowni </t>
  </si>
  <si>
    <t xml:space="preserve">Udrożnianie odpływów i kanałów odprowadzających wody opadowe do przepompowni przy pomocy wuko  </t>
  </si>
  <si>
    <t xml:space="preserve">Oczyszczenie  3 studni chłonnych wraz z udrożnieniem kanałów odprowadzających wody opadowe z odwdnienia liniowego </t>
  </si>
  <si>
    <t>Oczyszczenie  5 studni  wzdłuż al. Paderewskiego wraz z udrożnieniem kanałów odprowadzających wody opadowe.</t>
  </si>
  <si>
    <t>Naprawa lampy w tunelu w ciągu ulicy Borowskiej</t>
  </si>
  <si>
    <t>Naprawa lampy w przejściu podziemnym Jana Pawła II</t>
  </si>
  <si>
    <t>Naprawa lampy w przejściu Słodowym</t>
  </si>
  <si>
    <t>Naprawa lampy w przejściu Brama Oławska</t>
  </si>
  <si>
    <t>Naprawa lampy w przejściu Winogronowym</t>
  </si>
  <si>
    <t>Naprawa lampy w tunelu przu ul. Bora Komorowskiego</t>
  </si>
  <si>
    <t>Naprawa lampy w przejściu na Jana III Sobieskiego</t>
  </si>
  <si>
    <t>Wykonanie przeglądu technicznego  pompy zatapialnej BEST ONE MA 230V  zgodnie z obowiązującycmi w tym zakresie przepisami - przejście Al. Paderewskiego</t>
  </si>
  <si>
    <t>Wykonanie przeglądu technicznego 2 pomp szlamowych  typu Amarex F50 50-210/32 zgodnie z obowiązującycmi w tym zakresie przepisami - przejście na Pl. Strzegomskim i przejście nr 4 na Pl. Społecznym</t>
  </si>
  <si>
    <t>Wykonanie przeglądu technicznego pomp typu Viborg zgodnie z oboewiązującycmi w tym zakresie przepisami - pezrejście Młodych techników</t>
  </si>
  <si>
    <t>Wykonanie przeglądu technicznego pomp typu MS5-74Z, MS5-24Z zgodnie z oboewiązującycmi w tym zakresie przepisami - przeejście nr 2 na Pl. Społecznym</t>
  </si>
  <si>
    <t>Wykonanie przeglądu technicznego 2 pomp szlamowych  typu Vacuum-hydro GCA z silnikiem SMV-6, 2 pomp wodnych  typu Vacuum-hydro GCA zgodnie z obowiązującycmi w tym zakresie przepisami -  przejście nr. 3 na Pl. Społecznym</t>
  </si>
  <si>
    <t>Kontrola stanu technicznego i poprawnści funkcjonowania przepompowni.</t>
  </si>
  <si>
    <t>Naprawa lampy - przejście Pl. Strzegomski</t>
  </si>
  <si>
    <t>Naprawa lampy - przejście Młodych Techników</t>
  </si>
  <si>
    <t>Naprawa lampy - przejście nr 3 Plac Społeczny</t>
  </si>
  <si>
    <t xml:space="preserve">Naprawa lampy - przejście nr 2 Plac Społeczny </t>
  </si>
  <si>
    <t>Naprawa lampy - przejście nr4 Plac Społeczny</t>
  </si>
  <si>
    <t>Naprawa lampy - przejście Ignacego Paderewskiego</t>
  </si>
  <si>
    <t>Naprawa lampy - przejście Świdnickie</t>
  </si>
  <si>
    <t>Kontrola stanu technicznego i sprawności instalacji eleketrycznej - oględziny w porze świecenia, raz  w tygodniu przez okres trwania umowy we wszystkich przejściach bez przepompowni, oczyszczenie drzwi rozdzielni z zanieczyszczeń, konserwacja zamków i zawiasów wraz z wymianą elementów uszkodzonych w ramach aktów wandalizmu</t>
  </si>
  <si>
    <t>Kontrola stanu technicznego i sprawności instalacji eleketrycznej - oględziny w porze świecenia, raz  w tygodniu przez okres trwania umowy we wszystkich przejściach z przepompownią, oczyszczenie drzwi rozdzielni z zanieczyszczeń, konserwacja zamków i zawiasów wraz z wymianą elementów uszkodzonych w ramach aktów wandalizmu</t>
  </si>
  <si>
    <t>25.</t>
  </si>
  <si>
    <t>26.</t>
  </si>
  <si>
    <t>Sumaryczna wartość netto (suma poz. 1 - 23)</t>
  </si>
  <si>
    <t>Oczyszczenie i udrożnienie odstojnika wraz z oczyszczeniem studni  i udrożnieniem kanałów od strony parkingu i dworca Psie Pole - przejście podziemne Jana III Sobieskiego (raz na miesiąc)</t>
  </si>
  <si>
    <t>Mycie i czyszczenie opraw z zanieczyszczeń powierzchniowych raz na 3 miesiące</t>
  </si>
  <si>
    <t>Oczyszczenie i udrożnienie elementów odwodnienia liniowego w przejściu i przy pochylniach oraz schodach przy zejściach do podziemia, wraz z wpustami należącymi do systemu odwodnienia. (czynność wykonywana raz w miesiącu)</t>
  </si>
  <si>
    <r>
      <t>Oczyszczenie studni rewizyjnych</t>
    </r>
    <r>
      <rPr>
        <sz val="11"/>
        <color rgb="FFFF0000"/>
        <rFont val="Czcionka tekstu podstawowego"/>
        <charset val="238"/>
      </rPr>
      <t xml:space="preserve"> </t>
    </r>
    <r>
      <rPr>
        <sz val="11"/>
        <rFont val="Czcionka tekstu podstawowego"/>
        <charset val="238"/>
      </rPr>
      <t>metodą ciśnieniową</t>
    </r>
    <r>
      <rPr>
        <sz val="11"/>
        <color rgb="FFFF0000"/>
        <rFont val="Czcionka tekstu podstawowego"/>
        <charset val="238"/>
      </rPr>
      <t xml:space="preserve"> </t>
    </r>
    <r>
      <rPr>
        <sz val="11"/>
        <color theme="1"/>
        <rFont val="Czcionka tekstu podstawowego"/>
        <family val="2"/>
        <charset val="238"/>
      </rPr>
      <t>- tunel w ciagu ul.Bora Komorowskiego</t>
    </r>
  </si>
  <si>
    <t>Zamówienie obejmuje utrzymanie i konserwacja wyposażenia przejść podziemnych i tuneli pieszo-rowerowych na terenie miasta Wrocławia  ( czas trwania zadania od 25.04.2022 do 31.12.2022)</t>
  </si>
  <si>
    <t>Zamówienie obejmuje utrzymanie i konserwacja wyposażenia przejść podziemnych i tuneli pieszo-rowerowych na terenie miasta Wrocławia ( czas trwania zadania od 25.04.2022 do 31.12.2022 )</t>
  </si>
  <si>
    <t xml:space="preserve">KOSZTORYS OFERTOWY na rok 2022 </t>
  </si>
  <si>
    <t>Sumaryczna wartość netto (suma poz. 1 - 14)</t>
  </si>
  <si>
    <t>Podatek VAT (od poz. 24 )</t>
  </si>
  <si>
    <t>Wartość brutto (suma poz. 24,25 )</t>
  </si>
  <si>
    <t>Podatek VAT (od poz. 15)</t>
  </si>
  <si>
    <t>Wartość brutto (suma poz. 15, 16)</t>
  </si>
  <si>
    <t xml:space="preserve">Oczyszczenie i udrożnienie elementów odwodnienia liniowego w przejściu i przy pochylniach oraz schodach przy zejściach do podziemia (czynność wykonywana raz na miesiąc) 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</si>
</sst>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0.0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b/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name val="Czcionka tekstu podstawowego"/>
      <family val="2"/>
      <charset val="238"/>
    </font>
    <font>
      <sz val="11"/>
      <color rgb="FFFF0000"/>
      <name val="Czcionka tekstu podstawowego"/>
      <charset val="238"/>
    </font>
    <font>
      <sz val="1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44" fontId="0" fillId="0" borderId="1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wrapText="1"/>
    </xf>
    <xf numFmtId="44" fontId="5" fillId="3" borderId="1" xfId="0" applyNumberFormat="1" applyFont="1" applyFill="1" applyBorder="1" applyAlignment="1">
      <alignment horizontal="center" vertical="center"/>
    </xf>
    <xf numFmtId="44" fontId="5" fillId="3" borderId="1" xfId="0" applyNumberFormat="1" applyFont="1" applyFill="1" applyBorder="1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44" fontId="6" fillId="0" borderId="1" xfId="1" applyFont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44" fontId="0" fillId="0" borderId="1" xfId="1" applyFont="1" applyBorder="1" applyAlignment="1">
      <alignment vertical="center"/>
    </xf>
    <xf numFmtId="44" fontId="0" fillId="0" borderId="0" xfId="0" applyNumberFormat="1"/>
    <xf numFmtId="0" fontId="0" fillId="0" borderId="4" xfId="0" applyFill="1" applyBorder="1" applyAlignment="1">
      <alignment wrapText="1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right" wrapText="1"/>
    </xf>
    <xf numFmtId="0" fontId="0" fillId="0" borderId="0" xfId="0" applyAlignment="1">
      <alignment wrapText="1"/>
    </xf>
    <xf numFmtId="0" fontId="5" fillId="3" borderId="1" xfId="0" applyFont="1" applyFill="1" applyBorder="1" applyAlignment="1">
      <alignment horizontal="right" wrapText="1"/>
    </xf>
    <xf numFmtId="0" fontId="5" fillId="3" borderId="1" xfId="0" applyFont="1" applyFill="1" applyBorder="1" applyAlignment="1">
      <alignment horizontal="right"/>
    </xf>
    <xf numFmtId="0" fontId="5" fillId="3" borderId="1" xfId="0" applyFont="1" applyFill="1" applyBorder="1" applyAlignment="1">
      <alignment horizontal="right" wrapText="1"/>
    </xf>
    <xf numFmtId="0" fontId="0" fillId="0" borderId="3" xfId="0" applyBorder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K24"/>
  <sheetViews>
    <sheetView view="pageBreakPreview" topLeftCell="A4" zoomScaleSheetLayoutView="100" workbookViewId="0">
      <selection activeCell="E25" sqref="E25"/>
    </sheetView>
  </sheetViews>
  <sheetFormatPr defaultRowHeight="14.25"/>
  <cols>
    <col min="1" max="1" width="5.25" customWidth="1"/>
    <col min="2" max="2" width="47" customWidth="1"/>
    <col min="3" max="3" width="8.75" customWidth="1"/>
    <col min="4" max="4" width="7" customWidth="1"/>
    <col min="5" max="5" width="16" customWidth="1"/>
    <col min="6" max="6" width="14.625" customWidth="1"/>
    <col min="7" max="7" width="14.125" customWidth="1"/>
    <col min="8" max="8" width="13.125" bestFit="1" customWidth="1"/>
    <col min="11" max="11" width="12" bestFit="1" customWidth="1"/>
  </cols>
  <sheetData>
    <row r="2" spans="1:11" ht="18">
      <c r="A2" s="33" t="s">
        <v>75</v>
      </c>
      <c r="B2" s="33"/>
      <c r="C2" s="33"/>
      <c r="D2" s="33"/>
      <c r="E2" s="33"/>
      <c r="F2" s="33"/>
    </row>
    <row r="3" spans="1:11" ht="35.25" customHeight="1">
      <c r="A3" s="34" t="s">
        <v>73</v>
      </c>
      <c r="B3" s="34"/>
      <c r="C3" s="34"/>
      <c r="D3" s="34"/>
      <c r="E3" s="34"/>
      <c r="F3" s="34"/>
    </row>
    <row r="4" spans="1:11" ht="31.5" customHeight="1">
      <c r="A4" s="32" t="s">
        <v>13</v>
      </c>
      <c r="B4" s="32"/>
      <c r="C4" s="32"/>
      <c r="D4" s="32"/>
      <c r="E4" s="32"/>
      <c r="F4" s="32"/>
    </row>
    <row r="5" spans="1:11" ht="38.25">
      <c r="A5" s="1" t="s">
        <v>0</v>
      </c>
      <c r="B5" s="2" t="s">
        <v>1</v>
      </c>
      <c r="C5" s="3" t="s">
        <v>2</v>
      </c>
      <c r="D5" s="3" t="s">
        <v>3</v>
      </c>
      <c r="E5" s="3" t="s">
        <v>34</v>
      </c>
      <c r="F5" s="3" t="s">
        <v>4</v>
      </c>
    </row>
    <row r="6" spans="1:11">
      <c r="A6" s="4">
        <v>1</v>
      </c>
      <c r="B6" s="5">
        <v>2</v>
      </c>
      <c r="C6" s="4">
        <v>3</v>
      </c>
      <c r="D6" s="4">
        <v>4</v>
      </c>
      <c r="E6" s="4">
        <v>5</v>
      </c>
      <c r="F6" s="4">
        <v>6</v>
      </c>
    </row>
    <row r="7" spans="1:11" ht="90.75" customHeight="1">
      <c r="A7" s="6" t="s">
        <v>5</v>
      </c>
      <c r="B7" s="7" t="s">
        <v>36</v>
      </c>
      <c r="C7" s="6">
        <v>7</v>
      </c>
      <c r="D7" s="6" t="s">
        <v>10</v>
      </c>
      <c r="E7" s="8"/>
      <c r="F7" s="8">
        <f>C7*E7</f>
        <v>0</v>
      </c>
      <c r="I7" s="15"/>
      <c r="J7" s="14"/>
      <c r="K7" s="15"/>
    </row>
    <row r="8" spans="1:11" ht="99.75">
      <c r="A8" s="6" t="s">
        <v>6</v>
      </c>
      <c r="B8" s="7" t="s">
        <v>64</v>
      </c>
      <c r="C8" s="17">
        <v>196</v>
      </c>
      <c r="D8" s="6" t="s">
        <v>10</v>
      </c>
      <c r="E8" s="8"/>
      <c r="F8" s="8">
        <f t="shared" ref="F8:F20" si="0">C8*E8</f>
        <v>0</v>
      </c>
      <c r="I8" s="15"/>
      <c r="J8" s="15"/>
      <c r="K8" s="15"/>
    </row>
    <row r="9" spans="1:11" ht="28.5">
      <c r="A9" s="6" t="s">
        <v>12</v>
      </c>
      <c r="B9" s="10" t="s">
        <v>70</v>
      </c>
      <c r="C9" s="17">
        <v>586</v>
      </c>
      <c r="D9" s="6" t="s">
        <v>11</v>
      </c>
      <c r="E9" s="8"/>
      <c r="F9" s="8">
        <f t="shared" ref="F9:F16" si="1">C9*E9</f>
        <v>0</v>
      </c>
      <c r="I9" s="15"/>
      <c r="J9" s="15"/>
      <c r="K9" s="15"/>
    </row>
    <row r="10" spans="1:11">
      <c r="A10" s="6" t="s">
        <v>7</v>
      </c>
      <c r="B10" s="7" t="s">
        <v>44</v>
      </c>
      <c r="C10" s="6">
        <v>1</v>
      </c>
      <c r="D10" s="6" t="s">
        <v>11</v>
      </c>
      <c r="E10" s="19"/>
      <c r="F10" s="8">
        <f t="shared" si="1"/>
        <v>0</v>
      </c>
      <c r="H10" s="15"/>
      <c r="I10" s="15"/>
      <c r="J10" s="15"/>
      <c r="K10" s="15"/>
    </row>
    <row r="11" spans="1:11">
      <c r="A11" s="6" t="s">
        <v>8</v>
      </c>
      <c r="B11" s="7" t="s">
        <v>45</v>
      </c>
      <c r="C11" s="6">
        <v>100</v>
      </c>
      <c r="D11" s="6" t="s">
        <v>11</v>
      </c>
      <c r="E11" s="8"/>
      <c r="F11" s="8">
        <f t="shared" si="1"/>
        <v>0</v>
      </c>
      <c r="I11" s="15"/>
      <c r="J11" s="15"/>
      <c r="K11" s="15"/>
    </row>
    <row r="12" spans="1:11">
      <c r="A12" s="6" t="s">
        <v>9</v>
      </c>
      <c r="B12" s="7" t="s">
        <v>46</v>
      </c>
      <c r="C12" s="17">
        <v>25</v>
      </c>
      <c r="D12" s="6" t="s">
        <v>11</v>
      </c>
      <c r="E12" s="8"/>
      <c r="F12" s="8">
        <f t="shared" si="1"/>
        <v>0</v>
      </c>
      <c r="I12" s="15"/>
      <c r="J12" s="15"/>
      <c r="K12" s="15"/>
    </row>
    <row r="13" spans="1:11">
      <c r="A13" s="6" t="s">
        <v>16</v>
      </c>
      <c r="B13" s="18" t="s">
        <v>47</v>
      </c>
      <c r="C13" s="6">
        <v>25</v>
      </c>
      <c r="D13" s="9" t="s">
        <v>11</v>
      </c>
      <c r="E13" s="8"/>
      <c r="F13" s="8">
        <f t="shared" si="1"/>
        <v>0</v>
      </c>
      <c r="H13" s="15"/>
      <c r="J13" s="15"/>
    </row>
    <row r="14" spans="1:11">
      <c r="A14" s="6" t="s">
        <v>17</v>
      </c>
      <c r="B14" s="7" t="s">
        <v>48</v>
      </c>
      <c r="C14" s="6">
        <v>5</v>
      </c>
      <c r="D14" s="9" t="s">
        <v>11</v>
      </c>
      <c r="E14" s="8"/>
      <c r="F14" s="8">
        <f t="shared" si="1"/>
        <v>0</v>
      </c>
      <c r="J14" s="15"/>
    </row>
    <row r="15" spans="1:11">
      <c r="A15" s="6" t="s">
        <v>18</v>
      </c>
      <c r="B15" s="23" t="s">
        <v>49</v>
      </c>
      <c r="C15" s="24">
        <v>5</v>
      </c>
      <c r="D15" s="25" t="s">
        <v>11</v>
      </c>
      <c r="E15" s="26"/>
      <c r="F15" s="26">
        <f t="shared" si="1"/>
        <v>0</v>
      </c>
    </row>
    <row r="16" spans="1:11">
      <c r="A16" s="6" t="s">
        <v>19</v>
      </c>
      <c r="B16" s="11" t="s">
        <v>50</v>
      </c>
      <c r="C16" s="6">
        <v>6</v>
      </c>
      <c r="D16" s="9" t="s">
        <v>11</v>
      </c>
      <c r="E16" s="8"/>
      <c r="F16" s="8">
        <f t="shared" si="1"/>
        <v>0</v>
      </c>
    </row>
    <row r="17" spans="1:11" ht="83.25" customHeight="1">
      <c r="A17" s="6" t="s">
        <v>20</v>
      </c>
      <c r="B17" s="10" t="s">
        <v>71</v>
      </c>
      <c r="C17" s="6">
        <v>1487.5</v>
      </c>
      <c r="D17" s="9" t="s">
        <v>15</v>
      </c>
      <c r="E17" s="16"/>
      <c r="F17" s="8">
        <f t="shared" si="0"/>
        <v>0</v>
      </c>
    </row>
    <row r="18" spans="1:11" ht="62.25" customHeight="1">
      <c r="A18" s="6" t="s">
        <v>21</v>
      </c>
      <c r="B18" s="11" t="s">
        <v>69</v>
      </c>
      <c r="C18" s="6">
        <v>7</v>
      </c>
      <c r="D18" s="9" t="s">
        <v>33</v>
      </c>
      <c r="E18" s="16"/>
      <c r="F18" s="8">
        <f t="shared" si="0"/>
        <v>0</v>
      </c>
    </row>
    <row r="19" spans="1:11" ht="28.5">
      <c r="A19" s="6" t="s">
        <v>22</v>
      </c>
      <c r="B19" s="7" t="s">
        <v>72</v>
      </c>
      <c r="C19" s="6">
        <v>7</v>
      </c>
      <c r="D19" s="9" t="s">
        <v>33</v>
      </c>
      <c r="E19" s="8"/>
      <c r="F19" s="8">
        <f t="shared" si="0"/>
        <v>0</v>
      </c>
      <c r="G19" s="28"/>
    </row>
    <row r="20" spans="1:11" ht="42.75">
      <c r="A20" s="6" t="s">
        <v>23</v>
      </c>
      <c r="B20" s="7" t="s">
        <v>39</v>
      </c>
      <c r="C20" s="6">
        <v>2</v>
      </c>
      <c r="D20" s="9" t="s">
        <v>33</v>
      </c>
      <c r="E20" s="8"/>
      <c r="F20" s="8">
        <f t="shared" si="0"/>
        <v>0</v>
      </c>
    </row>
    <row r="21" spans="1:11" ht="15" customHeight="1">
      <c r="A21" s="27">
        <v>15</v>
      </c>
      <c r="B21" s="31" t="s">
        <v>76</v>
      </c>
      <c r="C21" s="31"/>
      <c r="D21" s="31"/>
      <c r="E21" s="31"/>
      <c r="F21" s="12">
        <f>SUM(F7:F20)</f>
        <v>0</v>
      </c>
    </row>
    <row r="22" spans="1:11" ht="15">
      <c r="A22" s="27">
        <v>16</v>
      </c>
      <c r="B22" s="30" t="s">
        <v>79</v>
      </c>
      <c r="C22" s="30"/>
      <c r="D22" s="30"/>
      <c r="E22" s="30"/>
      <c r="F22" s="13">
        <f>F21*0.23</f>
        <v>0</v>
      </c>
      <c r="K22" s="22"/>
    </row>
    <row r="23" spans="1:11" ht="15">
      <c r="A23" s="27">
        <v>17</v>
      </c>
      <c r="B23" s="30" t="s">
        <v>80</v>
      </c>
      <c r="C23" s="30"/>
      <c r="D23" s="30"/>
      <c r="E23" s="30"/>
      <c r="F23" s="13">
        <f>F21+F22</f>
        <v>0</v>
      </c>
      <c r="H23" s="22"/>
    </row>
    <row r="24" spans="1:11">
      <c r="H24" s="22"/>
    </row>
  </sheetData>
  <mergeCells count="6">
    <mergeCell ref="B23:E23"/>
    <mergeCell ref="B21:E21"/>
    <mergeCell ref="A4:F4"/>
    <mergeCell ref="A2:F2"/>
    <mergeCell ref="A3:F3"/>
    <mergeCell ref="B22:E22"/>
  </mergeCells>
  <pageMargins left="0.51181102362204722" right="0.11811023622047245" top="0.74803149606299213" bottom="0.74803149606299213" header="0.31496062992125984" footer="0.31496062992125984"/>
  <pageSetup paperSize="9" scale="90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I33"/>
  <sheetViews>
    <sheetView tabSelected="1" view="pageBreakPreview" topLeftCell="A19" zoomScaleSheetLayoutView="100" workbookViewId="0">
      <selection activeCell="E26" sqref="E26"/>
    </sheetView>
  </sheetViews>
  <sheetFormatPr defaultRowHeight="14.25"/>
  <cols>
    <col min="1" max="1" width="5.25" customWidth="1"/>
    <col min="2" max="2" width="47" customWidth="1"/>
    <col min="3" max="3" width="8.75" customWidth="1"/>
    <col min="4" max="4" width="7" customWidth="1"/>
    <col min="5" max="5" width="13.375" customWidth="1"/>
    <col min="6" max="6" width="17.125" customWidth="1"/>
    <col min="8" max="9" width="13.125" bestFit="1" customWidth="1"/>
  </cols>
  <sheetData>
    <row r="2" spans="1:6" ht="18">
      <c r="A2" s="33" t="s">
        <v>75</v>
      </c>
      <c r="B2" s="33"/>
      <c r="C2" s="33"/>
      <c r="D2" s="33"/>
      <c r="E2" s="33"/>
      <c r="F2" s="33"/>
    </row>
    <row r="3" spans="1:6" ht="45" customHeight="1">
      <c r="A3" s="34" t="s">
        <v>74</v>
      </c>
      <c r="B3" s="34"/>
      <c r="C3" s="34"/>
      <c r="D3" s="34"/>
      <c r="E3" s="34"/>
      <c r="F3" s="34"/>
    </row>
    <row r="4" spans="1:6" ht="35.25" customHeight="1">
      <c r="A4" s="32" t="s">
        <v>14</v>
      </c>
      <c r="B4" s="32"/>
      <c r="C4" s="32"/>
      <c r="D4" s="32"/>
      <c r="E4" s="32"/>
      <c r="F4" s="32"/>
    </row>
    <row r="5" spans="1:6" ht="25.5">
      <c r="A5" s="1" t="s">
        <v>0</v>
      </c>
      <c r="B5" s="2" t="s">
        <v>1</v>
      </c>
      <c r="C5" s="3" t="s">
        <v>2</v>
      </c>
      <c r="D5" s="3" t="s">
        <v>3</v>
      </c>
      <c r="E5" s="3" t="s">
        <v>35</v>
      </c>
      <c r="F5" s="3" t="s">
        <v>4</v>
      </c>
    </row>
    <row r="6" spans="1:6">
      <c r="A6" s="4">
        <v>1</v>
      </c>
      <c r="B6" s="5">
        <v>2</v>
      </c>
      <c r="C6" s="4">
        <v>3</v>
      </c>
      <c r="D6" s="4">
        <v>4</v>
      </c>
      <c r="E6" s="4">
        <v>5</v>
      </c>
      <c r="F6" s="4">
        <v>6</v>
      </c>
    </row>
    <row r="7" spans="1:6" ht="85.5">
      <c r="A7" s="6" t="s">
        <v>5</v>
      </c>
      <c r="B7" s="10" t="s">
        <v>37</v>
      </c>
      <c r="C7" s="6">
        <v>7</v>
      </c>
      <c r="D7" s="6" t="s">
        <v>10</v>
      </c>
      <c r="E7" s="8"/>
      <c r="F7" s="8">
        <f>E7*C7</f>
        <v>0</v>
      </c>
    </row>
    <row r="8" spans="1:6" ht="99.75">
      <c r="A8" s="6" t="s">
        <v>6</v>
      </c>
      <c r="B8" s="10" t="s">
        <v>65</v>
      </c>
      <c r="C8" s="6">
        <v>196</v>
      </c>
      <c r="D8" s="6" t="s">
        <v>10</v>
      </c>
      <c r="E8" s="8"/>
      <c r="F8" s="8">
        <f t="shared" ref="F8:F28" si="0">E8*C8</f>
        <v>0</v>
      </c>
    </row>
    <row r="9" spans="1:6" ht="28.5">
      <c r="A9" s="6" t="s">
        <v>12</v>
      </c>
      <c r="B9" s="10" t="s">
        <v>56</v>
      </c>
      <c r="C9" s="6">
        <v>168</v>
      </c>
      <c r="D9" s="6" t="s">
        <v>10</v>
      </c>
      <c r="E9" s="8"/>
      <c r="F9" s="8">
        <f t="shared" si="0"/>
        <v>0</v>
      </c>
    </row>
    <row r="10" spans="1:6">
      <c r="A10" s="6" t="s">
        <v>7</v>
      </c>
      <c r="B10" s="10" t="s">
        <v>57</v>
      </c>
      <c r="C10" s="6">
        <v>50</v>
      </c>
      <c r="D10" s="9" t="s">
        <v>11</v>
      </c>
      <c r="E10" s="8"/>
      <c r="F10" s="8">
        <f t="shared" si="0"/>
        <v>0</v>
      </c>
    </row>
    <row r="11" spans="1:6">
      <c r="A11" s="6" t="s">
        <v>8</v>
      </c>
      <c r="B11" s="10" t="s">
        <v>58</v>
      </c>
      <c r="C11" s="6">
        <v>30</v>
      </c>
      <c r="D11" s="9" t="s">
        <v>11</v>
      </c>
      <c r="E11" s="8"/>
      <c r="F11" s="8">
        <f t="shared" si="0"/>
        <v>0</v>
      </c>
    </row>
    <row r="12" spans="1:6">
      <c r="A12" s="6" t="s">
        <v>9</v>
      </c>
      <c r="B12" s="10" t="s">
        <v>60</v>
      </c>
      <c r="C12" s="6">
        <v>15</v>
      </c>
      <c r="D12" s="9" t="s">
        <v>11</v>
      </c>
      <c r="E12" s="8"/>
      <c r="F12" s="8">
        <f t="shared" si="0"/>
        <v>0</v>
      </c>
    </row>
    <row r="13" spans="1:6">
      <c r="A13" s="6" t="s">
        <v>16</v>
      </c>
      <c r="B13" s="10" t="s">
        <v>59</v>
      </c>
      <c r="C13" s="6">
        <v>20</v>
      </c>
      <c r="D13" s="9" t="s">
        <v>11</v>
      </c>
      <c r="E13" s="8"/>
      <c r="F13" s="8">
        <f t="shared" si="0"/>
        <v>0</v>
      </c>
    </row>
    <row r="14" spans="1:6">
      <c r="A14" s="6" t="s">
        <v>17</v>
      </c>
      <c r="B14" s="10" t="s">
        <v>61</v>
      </c>
      <c r="C14" s="6">
        <v>8</v>
      </c>
      <c r="D14" s="9" t="s">
        <v>11</v>
      </c>
      <c r="E14" s="8"/>
      <c r="F14" s="8">
        <f t="shared" si="0"/>
        <v>0</v>
      </c>
    </row>
    <row r="15" spans="1:6">
      <c r="A15" s="6" t="s">
        <v>18</v>
      </c>
      <c r="B15" s="10" t="s">
        <v>62</v>
      </c>
      <c r="C15" s="6">
        <v>6</v>
      </c>
      <c r="D15" s="9" t="s">
        <v>11</v>
      </c>
      <c r="E15" s="8"/>
      <c r="F15" s="8">
        <f t="shared" si="0"/>
        <v>0</v>
      </c>
    </row>
    <row r="16" spans="1:6">
      <c r="A16" s="6" t="s">
        <v>19</v>
      </c>
      <c r="B16" s="10" t="s">
        <v>63</v>
      </c>
      <c r="C16" s="6">
        <v>10</v>
      </c>
      <c r="D16" s="9" t="s">
        <v>11</v>
      </c>
      <c r="E16" s="8"/>
      <c r="F16" s="8">
        <f t="shared" si="0"/>
        <v>0</v>
      </c>
    </row>
    <row r="17" spans="1:9" ht="28.5">
      <c r="A17" s="6" t="s">
        <v>20</v>
      </c>
      <c r="B17" s="10" t="s">
        <v>70</v>
      </c>
      <c r="C17" s="6">
        <v>398</v>
      </c>
      <c r="D17" s="9" t="s">
        <v>11</v>
      </c>
      <c r="E17" s="8"/>
      <c r="F17" s="8">
        <f t="shared" si="0"/>
        <v>0</v>
      </c>
    </row>
    <row r="18" spans="1:9" ht="71.25">
      <c r="A18" s="6" t="s">
        <v>21</v>
      </c>
      <c r="B18" s="10" t="s">
        <v>38</v>
      </c>
      <c r="C18" s="6">
        <v>6</v>
      </c>
      <c r="D18" s="6" t="s">
        <v>10</v>
      </c>
      <c r="E18" s="8"/>
      <c r="F18" s="8">
        <f t="shared" si="0"/>
        <v>0</v>
      </c>
    </row>
    <row r="19" spans="1:9" ht="71.25">
      <c r="A19" s="6" t="s">
        <v>22</v>
      </c>
      <c r="B19" s="20" t="s">
        <v>52</v>
      </c>
      <c r="C19" s="6">
        <v>4</v>
      </c>
      <c r="D19" s="9" t="s">
        <v>10</v>
      </c>
      <c r="E19" s="8"/>
      <c r="F19" s="8">
        <f t="shared" si="0"/>
        <v>0</v>
      </c>
    </row>
    <row r="20" spans="1:9" ht="42.75">
      <c r="A20" s="6" t="s">
        <v>23</v>
      </c>
      <c r="B20" s="20" t="s">
        <v>53</v>
      </c>
      <c r="C20" s="6">
        <v>2</v>
      </c>
      <c r="D20" s="9" t="s">
        <v>10</v>
      </c>
      <c r="E20" s="8"/>
      <c r="F20" s="8">
        <f t="shared" si="0"/>
        <v>0</v>
      </c>
    </row>
    <row r="21" spans="1:9" ht="57">
      <c r="A21" s="6" t="s">
        <v>24</v>
      </c>
      <c r="B21" s="20" t="s">
        <v>54</v>
      </c>
      <c r="C21" s="6">
        <v>2</v>
      </c>
      <c r="D21" s="9" t="s">
        <v>10</v>
      </c>
      <c r="E21" s="8"/>
      <c r="F21" s="8">
        <f t="shared" si="0"/>
        <v>0</v>
      </c>
    </row>
    <row r="22" spans="1:9" ht="71.25">
      <c r="A22" s="6" t="s">
        <v>25</v>
      </c>
      <c r="B22" s="20" t="s">
        <v>55</v>
      </c>
      <c r="C22" s="6">
        <v>2</v>
      </c>
      <c r="D22" s="9" t="s">
        <v>10</v>
      </c>
      <c r="E22" s="8"/>
      <c r="F22" s="8">
        <f t="shared" si="0"/>
        <v>0</v>
      </c>
    </row>
    <row r="23" spans="1:9" ht="42.75">
      <c r="A23" s="6" t="s">
        <v>26</v>
      </c>
      <c r="B23" s="20" t="s">
        <v>51</v>
      </c>
      <c r="C23" s="6">
        <v>2</v>
      </c>
      <c r="D23" s="9" t="s">
        <v>10</v>
      </c>
      <c r="E23" s="8"/>
      <c r="F23" s="8">
        <f t="shared" si="0"/>
        <v>0</v>
      </c>
    </row>
    <row r="24" spans="1:9" ht="42.75">
      <c r="A24" s="6" t="s">
        <v>27</v>
      </c>
      <c r="B24" s="20" t="s">
        <v>40</v>
      </c>
      <c r="C24" s="9">
        <v>7</v>
      </c>
      <c r="D24" s="9" t="s">
        <v>10</v>
      </c>
      <c r="E24" s="8"/>
      <c r="F24" s="8">
        <f t="shared" si="0"/>
        <v>0</v>
      </c>
    </row>
    <row r="25" spans="1:9" ht="33" customHeight="1">
      <c r="A25" s="6" t="s">
        <v>28</v>
      </c>
      <c r="B25" s="20" t="s">
        <v>41</v>
      </c>
      <c r="C25" s="9">
        <v>7</v>
      </c>
      <c r="D25" s="9" t="s">
        <v>10</v>
      </c>
      <c r="E25" s="8"/>
      <c r="F25" s="8">
        <f t="shared" si="0"/>
        <v>0</v>
      </c>
    </row>
    <row r="26" spans="1:9" ht="57">
      <c r="A26" s="6" t="s">
        <v>29</v>
      </c>
      <c r="B26" s="20" t="s">
        <v>81</v>
      </c>
      <c r="C26" s="6">
        <v>2719.5</v>
      </c>
      <c r="D26" s="9" t="s">
        <v>15</v>
      </c>
      <c r="E26" s="8"/>
      <c r="F26" s="8">
        <f t="shared" si="0"/>
        <v>0</v>
      </c>
    </row>
    <row r="27" spans="1:9" ht="42.75">
      <c r="A27" s="6" t="s">
        <v>30</v>
      </c>
      <c r="B27" s="20" t="s">
        <v>42</v>
      </c>
      <c r="C27" s="9">
        <v>2</v>
      </c>
      <c r="D27" s="9" t="s">
        <v>10</v>
      </c>
      <c r="E27" s="21"/>
      <c r="F27" s="8">
        <f t="shared" si="0"/>
        <v>0</v>
      </c>
    </row>
    <row r="28" spans="1:9" ht="62.25" customHeight="1">
      <c r="A28" s="6" t="s">
        <v>31</v>
      </c>
      <c r="B28" s="20" t="s">
        <v>43</v>
      </c>
      <c r="C28" s="9">
        <v>2</v>
      </c>
      <c r="D28" s="9" t="s">
        <v>10</v>
      </c>
      <c r="E28" s="8"/>
      <c r="F28" s="8">
        <f t="shared" si="0"/>
        <v>0</v>
      </c>
    </row>
    <row r="29" spans="1:9" ht="15">
      <c r="A29" s="27" t="s">
        <v>32</v>
      </c>
      <c r="B29" s="31" t="s">
        <v>68</v>
      </c>
      <c r="C29" s="31"/>
      <c r="D29" s="31"/>
      <c r="E29" s="31"/>
      <c r="F29" s="12">
        <f>SUM(F7:F28)</f>
        <v>0</v>
      </c>
    </row>
    <row r="30" spans="1:9" ht="15">
      <c r="A30" s="29" t="s">
        <v>66</v>
      </c>
      <c r="B30" s="30" t="s">
        <v>77</v>
      </c>
      <c r="C30" s="30"/>
      <c r="D30" s="30"/>
      <c r="E30" s="30"/>
      <c r="F30" s="13">
        <f>F29*0.23</f>
        <v>0</v>
      </c>
    </row>
    <row r="31" spans="1:9" ht="15">
      <c r="A31" s="29" t="s">
        <v>67</v>
      </c>
      <c r="B31" s="30" t="s">
        <v>78</v>
      </c>
      <c r="C31" s="30"/>
      <c r="D31" s="30"/>
      <c r="E31" s="30"/>
      <c r="F31" s="13">
        <f>F29+F30</f>
        <v>0</v>
      </c>
      <c r="H31" s="22"/>
    </row>
    <row r="32" spans="1:9">
      <c r="H32" s="22"/>
      <c r="I32" s="22"/>
    </row>
    <row r="33" spans="9:9">
      <c r="I33" s="22"/>
    </row>
  </sheetData>
  <mergeCells count="6">
    <mergeCell ref="B30:E30"/>
    <mergeCell ref="B31:E31"/>
    <mergeCell ref="A2:F2"/>
    <mergeCell ref="A3:F3"/>
    <mergeCell ref="A4:F4"/>
    <mergeCell ref="B29:E29"/>
  </mergeCells>
  <printOptions horizontalCentered="1"/>
  <pageMargins left="0.70866141732283472" right="0.31496062992125984" top="0.74803149606299213" bottom="0.55118110236220474" header="0.31496062992125984" footer="0.31496062992125984"/>
  <pageSetup paperSize="9" scale="68" orientation="portrait" horizontalDpi="4294967295" verticalDpi="4294967295" r:id="rId1"/>
  <rowBreaks count="1" manualBreakCount="1">
    <brk id="2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cz.1 przejścia bez przepompowni</vt:lpstr>
      <vt:lpstr>cz.2 przejścia z przepompownią</vt:lpstr>
      <vt:lpstr>Arkusz3</vt:lpstr>
      <vt:lpstr>'cz.1 przejścia bez przepompowni'!Obszar_wydruku</vt:lpstr>
      <vt:lpstr>'cz.2 przejścia z przepompownią'!Obszar_wydruku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zdbebe</dc:creator>
  <cp:lastModifiedBy>zdpago1</cp:lastModifiedBy>
  <cp:lastPrinted>2022-02-15T06:48:02Z</cp:lastPrinted>
  <dcterms:created xsi:type="dcterms:W3CDTF">2017-11-24T08:00:07Z</dcterms:created>
  <dcterms:modified xsi:type="dcterms:W3CDTF">2022-03-18T09:19:56Z</dcterms:modified>
</cp:coreProperties>
</file>