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915"/>
  </bookViews>
  <sheets>
    <sheet name="zadanie2" sheetId="1" r:id="rId1"/>
    <sheet name="Arkusz1" sheetId="2" r:id="rId2"/>
  </sheets>
  <calcPr calcId="125725"/>
</workbook>
</file>

<file path=xl/calcChain.xml><?xml version="1.0" encoding="utf-8"?>
<calcChain xmlns="http://schemas.openxmlformats.org/spreadsheetml/2006/main">
  <c r="G115" i="1"/>
  <c r="G114"/>
  <c r="G113"/>
  <c r="G110"/>
  <c r="G109"/>
  <c r="G108"/>
  <c r="G107"/>
  <c r="G106"/>
  <c r="G105"/>
  <c r="G104"/>
  <c r="G103"/>
  <c r="G102"/>
  <c r="G101"/>
  <c r="G100"/>
  <c r="G99"/>
  <c r="G98"/>
  <c r="G97"/>
  <c r="G96"/>
  <c r="G95"/>
  <c r="G92"/>
  <c r="G91"/>
  <c r="G90"/>
  <c r="G89"/>
  <c r="G88"/>
  <c r="G87"/>
  <c r="G86"/>
  <c r="G85"/>
  <c r="G84"/>
  <c r="G83"/>
  <c r="G82"/>
  <c r="G79"/>
  <c r="G78"/>
  <c r="G77"/>
  <c r="G76"/>
  <c r="G75"/>
  <c r="G74"/>
  <c r="G73"/>
  <c r="G72"/>
  <c r="G71"/>
  <c r="G68"/>
  <c r="G67"/>
  <c r="G63"/>
  <c r="G62"/>
  <c r="G61"/>
  <c r="G60"/>
  <c r="G59"/>
  <c r="G58"/>
  <c r="G55"/>
  <c r="G54"/>
  <c r="G53"/>
  <c r="G52"/>
  <c r="G51"/>
  <c r="G50"/>
  <c r="G49"/>
  <c r="G46"/>
  <c r="G45"/>
  <c r="G44"/>
  <c r="G43"/>
  <c r="G42"/>
  <c r="G41"/>
  <c r="G40"/>
  <c r="G37"/>
  <c r="G38" s="1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4"/>
  <c r="G15" s="1"/>
  <c r="G11"/>
  <c r="G12" s="1"/>
  <c r="G65" l="1"/>
  <c r="G117" s="1"/>
  <c r="G93"/>
  <c r="G80"/>
  <c r="G111"/>
  <c r="G64"/>
  <c r="G56"/>
  <c r="G35"/>
  <c r="G47"/>
  <c r="G69"/>
  <c r="G116"/>
</calcChain>
</file>

<file path=xl/sharedStrings.xml><?xml version="1.0" encoding="utf-8"?>
<sst xmlns="http://schemas.openxmlformats.org/spreadsheetml/2006/main" count="383" uniqueCount="240">
  <si>
    <t>Lp.</t>
  </si>
  <si>
    <t>Cena jedn.</t>
  </si>
  <si>
    <t>Wartość</t>
  </si>
  <si>
    <t>1</t>
  </si>
  <si>
    <t>2</t>
  </si>
  <si>
    <t>3</t>
  </si>
  <si>
    <t>4</t>
  </si>
  <si>
    <t>5</t>
  </si>
  <si>
    <t>6</t>
  </si>
  <si>
    <t>7</t>
  </si>
  <si>
    <t>D.07.02.01</t>
  </si>
  <si>
    <t>szt.</t>
  </si>
  <si>
    <t>m</t>
  </si>
  <si>
    <t>szt</t>
  </si>
  <si>
    <t>D.07.01.01</t>
  </si>
  <si>
    <t>m2</t>
  </si>
  <si>
    <t>DROGI</t>
  </si>
  <si>
    <t>ODTWORZENIE TRASY I PUNKTÓW WYSOKOŚCIOWYCH</t>
  </si>
  <si>
    <t>8</t>
  </si>
  <si>
    <t>D.01.01.01</t>
  </si>
  <si>
    <t>Roboty pomiarowe przy liniowych robotach ziemnych - trasa drogi w terenie równinnym</t>
  </si>
  <si>
    <t>km</t>
  </si>
  <si>
    <t>ZDJĘCIE HUMUSU</t>
  </si>
  <si>
    <t>9</t>
  </si>
  <si>
    <t>D.01.02.02</t>
  </si>
  <si>
    <t>Zdjęcie warstwy ziemi urodzajnej - humusu (grunt zadarniony) wraz z wywozem na składowisko wraz z kosztami utylizacji. UWAGA: jeśli zdjęty humus spełnia wymogi z dokumentacji projektowej należy przewidzieć częściowe jego wykorzystanie przy odtwarzaniu terenów zielonych.</t>
  </si>
  <si>
    <t>m3</t>
  </si>
  <si>
    <t>ROZBIÓRKI</t>
  </si>
  <si>
    <t>10</t>
  </si>
  <si>
    <t>D.01.02.04</t>
  </si>
  <si>
    <t>Cięcie piłą nawierzchni bitumicznych na gł. do 5 cm</t>
  </si>
  <si>
    <t>11</t>
  </si>
  <si>
    <t>Cięcie piłą nawierzchni bitumicznych na gł. 6-10 cm</t>
  </si>
  <si>
    <t>12</t>
  </si>
  <si>
    <t>Rozebranie rolki z kostki kamiennej 18x20, 1 rz. kostki</t>
  </si>
  <si>
    <t>13</t>
  </si>
  <si>
    <t>Rozebranie ścieków przykrawężnikowych z kostki kamiennej 18x20, 2 rz. kostki UWAGA: część materiału do ponownego wykorzystania.</t>
  </si>
  <si>
    <t>14</t>
  </si>
  <si>
    <t>Segregowanie i oczyszczenie materiałów kamiennych z robiórki.</t>
  </si>
  <si>
    <t>t</t>
  </si>
  <si>
    <t>15</t>
  </si>
  <si>
    <t>Załadunek i wywóz materiału kamiennego na bazę ZDiUM.</t>
  </si>
  <si>
    <t>16</t>
  </si>
  <si>
    <t>Rozebranie nawierzchni z kostki brukowej betonowej grubości 8 cm na podsypce cementowo-piaskowej. UWAGA: część materiału do ponownego wykorzystania.</t>
  </si>
  <si>
    <t>17</t>
  </si>
  <si>
    <t>Segregowanie i oczyszczenie materiałów betonownych z robiórki.</t>
  </si>
  <si>
    <t>18</t>
  </si>
  <si>
    <t>Rozebranie nawierzchni z tłucznia lub kruszywa gr. 15 cm.</t>
  </si>
  <si>
    <t>19</t>
  </si>
  <si>
    <t>Rozebranie krawężników betonowych.</t>
  </si>
  <si>
    <t>20</t>
  </si>
  <si>
    <t>Rozebranie obrzeży betonowych o wymiarach 8x30 cm.</t>
  </si>
  <si>
    <t>21</t>
  </si>
  <si>
    <t>Rozebranie ław z betonu</t>
  </si>
  <si>
    <t>22</t>
  </si>
  <si>
    <t>Rozebranie podbudowy z kruszywa gr. 15 cm</t>
  </si>
  <si>
    <t>23</t>
  </si>
  <si>
    <t>Rozebranie podbudowy z kruszywa gr. 20 cm</t>
  </si>
  <si>
    <t>24</t>
  </si>
  <si>
    <t>Załadunek, wywóz i utylizacja gruzu.</t>
  </si>
  <si>
    <t>25</t>
  </si>
  <si>
    <t>D.05.03.11</t>
  </si>
  <si>
    <t>Frezowanie nawierzchni asfaltowych na zimno, średnia grubość warstwy 4 cm.</t>
  </si>
  <si>
    <t>26</t>
  </si>
  <si>
    <t>Rozebranie nawierzchni z mas mineralno-bitumicznych gr. 4 cm</t>
  </si>
  <si>
    <t>27</t>
  </si>
  <si>
    <t>Załadunek, wywóz i utylizacja mas bitumicznych.</t>
  </si>
  <si>
    <t>ROBOTY ZIEMNE</t>
  </si>
  <si>
    <t>28</t>
  </si>
  <si>
    <t>D.02.01.01</t>
  </si>
  <si>
    <t>Wykopy w gruntach kat. III-IV z transportem urobku na składowisko wraz z kosztami zagospodarowania odpadów.</t>
  </si>
  <si>
    <t>PODBUDOWY</t>
  </si>
  <si>
    <t>29</t>
  </si>
  <si>
    <t>D.04.01.01</t>
  </si>
  <si>
    <t>Profilowanie i zagęszczenie mechanicznie podłoża pod warstwy konstrukcyjne nawierzchni w gruntach kat. II-IV</t>
  </si>
  <si>
    <t>30</t>
  </si>
  <si>
    <t>D.04.04.01</t>
  </si>
  <si>
    <t>Warstwa z gruntu niewysadzinowego, grubość warstwy 10 cm.</t>
  </si>
  <si>
    <t>31</t>
  </si>
  <si>
    <t>D.04.04.02b</t>
  </si>
  <si>
    <t>Podbudowa zasadnicza z KŁSM 0/31,5 grubość warstwy po zagęszczeniu 15 cm.</t>
  </si>
  <si>
    <t>32</t>
  </si>
  <si>
    <t>Podbudowa zasadnicza z KŁSM 0/31,5 grubość warstwy po zagęszczeniu 20 cm.</t>
  </si>
  <si>
    <t>33</t>
  </si>
  <si>
    <t>D-04.04.02a</t>
  </si>
  <si>
    <t>Podbudowa pomocnicza  z mieszanki  niezwiązanej CBR&gt;=60%  grubość warstwy po zagęszczeniu 24 cm.</t>
  </si>
  <si>
    <t>34</t>
  </si>
  <si>
    <t>D.04.03.01</t>
  </si>
  <si>
    <t>Oczyszczenie i skropienie warstw konstrukcyjnych niebitumicznych.</t>
  </si>
  <si>
    <t>35</t>
  </si>
  <si>
    <t>D.04.07.01A</t>
  </si>
  <si>
    <t>Podbudowa z betonu asfaltowego AC 22 P, grubość warstwy po zagęszczeniu 14 cm.</t>
  </si>
  <si>
    <t>NAWIERZCHNIE</t>
  </si>
  <si>
    <t>36</t>
  </si>
  <si>
    <t>Oczyszczenie i skropienie warstw konstrukcyjnych bitumicznych.</t>
  </si>
  <si>
    <t>37</t>
  </si>
  <si>
    <t>D.05.03.05b</t>
  </si>
  <si>
    <t>Warstwa wiążąca z betonu asfaltowego AC 16 W, grubość warstwy po zagęszczeniu 8 cm.</t>
  </si>
  <si>
    <t>38</t>
  </si>
  <si>
    <t>D.05.03.05a</t>
  </si>
  <si>
    <t>Warstwa ścieralna z betonu asfaltowego AC 8 S, grubość warstwy po zagęszczeniu 4 cm.</t>
  </si>
  <si>
    <t>39</t>
  </si>
  <si>
    <t>Warstwa ścieralna z betonu asfaltowego AC 8 S, grubość warstwy po zagęszczeniu 5 cm.</t>
  </si>
  <si>
    <t>40</t>
  </si>
  <si>
    <t>D.05.03.23a</t>
  </si>
  <si>
    <t>Nawierzchnia z kostki brukowej betonowej szarej o grubości 8 cm na podsypce cementowo-piaskowej.</t>
  </si>
  <si>
    <t>41</t>
  </si>
  <si>
    <t>Nawierzchnia dotykowa ostrzegawcza z kostki brukowej betonowej STOP 10x20cm żółtej grubości 8 cm na podsypce cementowo-piaskowej z wypełnieniem spoin piaskiem.</t>
  </si>
  <si>
    <t>42</t>
  </si>
  <si>
    <t>Regulacja nawierzchni z kostki brukowej betonowej szarej o grubości 8 cm na podsypce cementowo-piaskowej. Materiał zrozbiórki.</t>
  </si>
  <si>
    <t>ELEMENTY ULIC</t>
  </si>
  <si>
    <t>43</t>
  </si>
  <si>
    <t>D.08.01.01</t>
  </si>
  <si>
    <t>Krawężniki betonowe o wymiarach 15x30 cm z wykonaniem ławy z bet. C12/15.</t>
  </si>
  <si>
    <t>44</t>
  </si>
  <si>
    <t>Krawężniki betonowe najazdowe o wymiarach 15x22 cm z wykonaniem ławy z bet. C12/15.</t>
  </si>
  <si>
    <t>45</t>
  </si>
  <si>
    <t>D.08.03.01</t>
  </si>
  <si>
    <t>Obrzeża betonowe o wymiarach 8x30 cm z wykonaniem ławy z bet. C12/15.</t>
  </si>
  <si>
    <t>46</t>
  </si>
  <si>
    <t>D.08.05.03</t>
  </si>
  <si>
    <t>Ułożenie ścieku z 1rz. kostki kamiennej 18x20, spoiny wypełnione zaprawą cementową z wykonaniem ławy z bet. C12/15. Kostkla z rozbiórki.</t>
  </si>
  <si>
    <t>47</t>
  </si>
  <si>
    <t>Ułożenie ścieku z 2rz. kostki kamiennej 18x20, spoiny wypełnione zaprawą cementową z wykonaniem ławy z bet. C12/15. Kostkla z rozbiórki.</t>
  </si>
  <si>
    <t>48</t>
  </si>
  <si>
    <t>Uszczelnienie na styku istniejącej nawierzchni z BA, a nowymi krawężnikami.</t>
  </si>
  <si>
    <t>ELEMENTY KANALIZACJI DESZCZOWEJ</t>
  </si>
  <si>
    <t>49</t>
  </si>
  <si>
    <t>D.03.02.01</t>
  </si>
  <si>
    <t>Przesunięcie istniejącego wpustu ze skróceniem przykanalika.</t>
  </si>
  <si>
    <t>kpl.</t>
  </si>
  <si>
    <t>50</t>
  </si>
  <si>
    <t>Regulacja pionowa wpustu z obrotem kratki.</t>
  </si>
  <si>
    <t>ZIELEŃ</t>
  </si>
  <si>
    <t>51</t>
  </si>
  <si>
    <t>D.09.01.01</t>
  </si>
  <si>
    <t>Rozścielenie ziemi urodzajnej na terenie płaskim. Humus dowieziony.</t>
  </si>
  <si>
    <t>52</t>
  </si>
  <si>
    <t>Wykonanie trawników siewem z nawożeniem na terenie płaskim.</t>
  </si>
  <si>
    <t>53</t>
  </si>
  <si>
    <t>Pielęgnacja trawników na terenie płaskim.</t>
  </si>
  <si>
    <t>54</t>
  </si>
  <si>
    <t>Ogrodzenie ochronne - ogrodzenie budowlane tymczasowe z paneli ażurowych wys. min. 120cm, ogrodzenie stabilizowane na stopach lekkich, panele łączone złączkami na 2 poziomach, ochrona gleby w SOD przed zagęszczeniem. Ustawienie i późniejszy demontaż.</t>
  </si>
  <si>
    <t>55</t>
  </si>
  <si>
    <t>Zabezpieczenie drzew na okres wykonywania robót, przez wykonanie obudowy z desek, drzewa o średnicy drzewa do 30 cm.</t>
  </si>
  <si>
    <t>56</t>
  </si>
  <si>
    <t>Zabezpieczenie drzew na okres wykonywania robót, przez wykonanie obudowy z desek, drzewa o średnicy ponad 30 cm.</t>
  </si>
  <si>
    <t>57</t>
  </si>
  <si>
    <t>Pielęgnacja drzew istniejących w tym przycięcie gałęzi w skrajni drogi i chodnika oraz wywóz materiału wraz z kosztem zagospodarowania odpadów.</t>
  </si>
  <si>
    <t>58</t>
  </si>
  <si>
    <t>Usunięcie krzewów wraz z wywiezieniem pozostałości i kosztami zagospodarowania odpadów.</t>
  </si>
  <si>
    <t>59</t>
  </si>
  <si>
    <t>Pielęgnacja krzewów istniejących.</t>
  </si>
  <si>
    <t>60</t>
  </si>
  <si>
    <t>D.01.02.04.</t>
  </si>
  <si>
    <t>Rozebranie słupków do znaków z przeznaczeniem na złom.</t>
  </si>
  <si>
    <t>61</t>
  </si>
  <si>
    <t>Zdjęcie znaków lub drogowskazów z przeznaczeniem na złom.</t>
  </si>
  <si>
    <t>62</t>
  </si>
  <si>
    <t>Wywóz materiałów z rozbiórki na złom.</t>
  </si>
  <si>
    <t>63</t>
  </si>
  <si>
    <t>Słupki do znaków drogowych z rur stalowych ocynkowane o średnicy 70mm, o min grubości ścianki 2,9 mm, zaślepione u góry, z przyspawanymi u dołu tzw. "wąsami kotwiącymi".</t>
  </si>
  <si>
    <t>64</t>
  </si>
  <si>
    <t>Pionowe znaki drogowe - znaki zakazu, nakazu, ostrzegawcze i informacyjne. Znaki typu C mini, folia 2.</t>
  </si>
  <si>
    <t>65</t>
  </si>
  <si>
    <t>Pionowe znaki drogowe - znaki zakazu, nakazu, ostrzegawcze i informacyjne. Znaki typu D małe, folia 2.</t>
  </si>
  <si>
    <t>66</t>
  </si>
  <si>
    <t>Oznakowania poziomego jezdni materiałami grubowarstwowymi (masy chemoutwardzalne).</t>
  </si>
  <si>
    <t>67</t>
  </si>
  <si>
    <t>Przestawienie słupków U-12c</t>
  </si>
  <si>
    <t>68</t>
  </si>
  <si>
    <t>Ustawienie pylonu U-5b+C-9 „pylon zespolony podatny” (śr. 400mm, folia typu 2) – mocowany w gnieździe udaroodpornym lub za pomocą śrub rozporowych w podłożu na głębokość w nawierzchni min 15 cm, zasłoniętych przez zaślepki barwy białej.</t>
  </si>
  <si>
    <t>69</t>
  </si>
  <si>
    <t>Wykonanie azylu (wysepki) dla pieszych z segmentowych elementów nakładanych.</t>
  </si>
  <si>
    <t>70</t>
  </si>
  <si>
    <t>Nawierzchnia dotykowa ostrzegawcza klejona do podłoża, kolor żóty.</t>
  </si>
  <si>
    <t>OŚWIETLENIE</t>
  </si>
  <si>
    <t>71</t>
  </si>
  <si>
    <t>D.07.07.01</t>
  </si>
  <si>
    <t>72</t>
  </si>
  <si>
    <t>73</t>
  </si>
  <si>
    <t>Roboty ziemne dla robót elektroenergetycznych w terenie uzbrojonym wraz z wywozem nadmiaru urobku, kosztami składowania i pracami towarzyszącymi.</t>
  </si>
  <si>
    <t>74</t>
  </si>
  <si>
    <t>Nasypanie warstwy piasku grubości 0,1 m na dnie rowu kablowego o szerokości do 0,4 m. Podsypka.</t>
  </si>
  <si>
    <t>75</t>
  </si>
  <si>
    <t>Ułożenie rur osłonowych giętkich DVK fi 75 mm do kabli w gotowych wykopach</t>
  </si>
  <si>
    <t>76</t>
  </si>
  <si>
    <t>Układanie kabla NA2XY 4x35mm2 w rowach i rurach z wprowadzeniem do szaf i słupów.</t>
  </si>
  <si>
    <t>77</t>
  </si>
  <si>
    <t>Wciąganie kabla w rurze 75mm do rur osłonowych 110mm wraz z uszczelnieniem końców rur osłonowych.</t>
  </si>
  <si>
    <t>78</t>
  </si>
  <si>
    <t>Wykonanie uziomów z bednarki do FeZn 30×4mm wzdłuż całej trasy kabla.</t>
  </si>
  <si>
    <t>79</t>
  </si>
  <si>
    <t>80</t>
  </si>
  <si>
    <t>Oznakowanie trasy sieci ułożonej w ziemi, taśmą z tworzywa sztucznego</t>
  </si>
  <si>
    <t>81</t>
  </si>
  <si>
    <t>Montaż i stawianie słupów oświetleniowych wys. 6m aluminiowych kompletnych typu ROSA, bez wysięgnika wraz z wykonaniem fundamentu, naniesieniem właściwych oznaczeniem, zabezpieczeniami antygraffiti oraz pracami towarzyszącymi.</t>
  </si>
  <si>
    <t>82</t>
  </si>
  <si>
    <t>Montaż wysięgników rurowych o masie na słupie. Wysięgnmik 4R x 1,0 m do słupów aluminiowych.</t>
  </si>
  <si>
    <t>Wciąganie przewodów w słupy latarń i wysięgniki o łącznej dł. do 7 m</t>
  </si>
  <si>
    <t>Montaż opraw oświetlenia zewnętrznego na trzpieniu słupa lub wysięgniku. Oprawy typu Schreder TECEO GEN2 1/5145/32 LEDs 800mA NW 740 80W/Zebra light/ 468592</t>
  </si>
  <si>
    <t>Zarobienie na sucho końca kabla 4-żyłowego na napięcie do 1 kV o przekroju żył powyżej 16 mm2 do 50 mm2 o izolacji i powłoce z tworzyw sztucznych</t>
  </si>
  <si>
    <t>Podłączenie pod zaciski lub bolce pojedynczego przewodu o przekroju żyły powyżej 16 do 50 mm2</t>
  </si>
  <si>
    <t>szt.żył</t>
  </si>
  <si>
    <t>Badania i pomiary przewidziane dokumentacją.</t>
  </si>
  <si>
    <t>ZABEZPIECZENIE ISTNIEJĄCYCH KABLI RURAMI DWUDZIELNYMI</t>
  </si>
  <si>
    <t>D.10.01.03</t>
  </si>
  <si>
    <t>Zabezpieczenie istniejących sieci rurami ochronnymi dwudzielnymi o śr. 110 mm</t>
  </si>
  <si>
    <t>Zabezpieczenie istniejących sieci rurami ochronnymi dwudzielnymi o śr. 160 mm</t>
  </si>
  <si>
    <t>Ułożenie rur osłonowych typu SRS 160.</t>
  </si>
  <si>
    <t>RAZEM DZIAŁ: DROGI</t>
  </si>
  <si>
    <t>RAZEM DZIAŁ: ELEMENTY KANALIZACJI DESZCZOWEJ</t>
  </si>
  <si>
    <t>RAZEM DZIAŁ: ZIELEŃ</t>
  </si>
  <si>
    <t>PRZEDMIAR (kosztorys ofertowy po wypełnieniu)</t>
  </si>
  <si>
    <t>Zadanie 2: Przebudowa ul. Obornickiej w zakresie budowy azylu wraz z doświetlonym przejściem dla pieszych na wysokości posesji nr 111.</t>
  </si>
  <si>
    <t>Nr STWiORB</t>
  </si>
  <si>
    <t>Opis</t>
  </si>
  <si>
    <t>Jedn.</t>
  </si>
  <si>
    <t>Ilość</t>
  </si>
  <si>
    <t>RAZEM:ODTWORZENIE TRASY I PUNKTÓW WYSOKOŚCIOWYCH</t>
  </si>
  <si>
    <t>RAZEM: ZDJĘCIE HUMUSU</t>
  </si>
  <si>
    <t>RAZEM:ROZBIÓRKI</t>
  </si>
  <si>
    <t>RAZEM: ROBOTY ZIEMNE</t>
  </si>
  <si>
    <t>RAZEM:PODBUDOWY</t>
  </si>
  <si>
    <t>RAZEM:NAWIERZCHNIE</t>
  </si>
  <si>
    <t>RAZEM:ELEMENTY ULIC</t>
  </si>
  <si>
    <t>RAZEM DZIAŁ: ORGANIZACJA RUCHU DOCELOWEGO</t>
  </si>
  <si>
    <t>ORGANIZACJA RUCHU DOCELOWEGO</t>
  </si>
  <si>
    <t>RAZEM DZIAŁ: OŚWIETLENIE</t>
  </si>
  <si>
    <t>Wartość kosztorysowa robót bez podatku VAT</t>
  </si>
  <si>
    <t>RAZEM DZIAŁ: ZABEZPIECZENIE ISTNIEJĄCYCH KABLI RURAMI DWUDZIELNYMI</t>
  </si>
  <si>
    <t>1.1</t>
  </si>
  <si>
    <t>1.2</t>
  </si>
  <si>
    <t>1.3</t>
  </si>
  <si>
    <t>1.4</t>
  </si>
  <si>
    <t>1.5</t>
  </si>
  <si>
    <t>1.6</t>
  </si>
  <si>
    <t>1.7</t>
  </si>
  <si>
    <t>Nasypanie warstwy piasku na dnie rowu kablowego o szerokości do 0,4 m. Obsypka i zasypka 10cm nad rurę kabla.</t>
  </si>
  <si>
    <t>Wykonanie przepustów pod przeszkodami terenowymi (przecisk wraz z komorą startową i obiorczą) - rury 1 x HDPE110/6,3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</si>
</sst>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\ ###\ ###\ ##0.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27">
    <xf numFmtId="0" fontId="0" fillId="0" borderId="0" xfId="0"/>
    <xf numFmtId="0" fontId="2" fillId="2" borderId="0" xfId="0" applyFont="1" applyFill="1"/>
    <xf numFmtId="164" fontId="3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 justifyLastLine="1"/>
    </xf>
    <xf numFmtId="0" fontId="4" fillId="2" borderId="0" xfId="0" applyFont="1" applyFill="1"/>
    <xf numFmtId="49" fontId="3" fillId="2" borderId="2" xfId="2" applyNumberFormat="1" applyFont="1" applyFill="1" applyBorder="1" applyAlignment="1">
      <alignment horizontal="center" vertical="top" wrapText="1"/>
    </xf>
    <xf numFmtId="0" fontId="3" fillId="2" borderId="2" xfId="2" applyFont="1" applyFill="1" applyBorder="1" applyAlignment="1">
      <alignment horizontal="left" vertical="top" wrapText="1"/>
    </xf>
    <xf numFmtId="0" fontId="3" fillId="2" borderId="2" xfId="2" applyFont="1" applyFill="1" applyBorder="1" applyAlignment="1">
      <alignment horizontal="center" vertical="top" wrapText="1"/>
    </xf>
    <xf numFmtId="43" fontId="3" fillId="2" borderId="2" xfId="1" applyFont="1" applyFill="1" applyBorder="1" applyAlignment="1">
      <alignment horizontal="center" vertical="center" wrapText="1"/>
    </xf>
    <xf numFmtId="49" fontId="2" fillId="2" borderId="0" xfId="0" applyNumberFormat="1" applyFont="1" applyFill="1"/>
    <xf numFmtId="49" fontId="3" fillId="2" borderId="1" xfId="0" applyNumberFormat="1" applyFont="1" applyFill="1" applyBorder="1" applyAlignment="1">
      <alignment horizontal="center" vertical="center" wrapText="1" justifyLastLine="1"/>
    </xf>
    <xf numFmtId="49" fontId="3" fillId="2" borderId="1" xfId="0" applyNumberFormat="1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vertical="center" wrapText="1"/>
    </xf>
    <xf numFmtId="43" fontId="3" fillId="2" borderId="1" xfId="1" applyFont="1" applyFill="1" applyBorder="1" applyAlignment="1">
      <alignment horizontal="center" vertical="center" wrapText="1" justifyLastLine="1"/>
    </xf>
    <xf numFmtId="43" fontId="3" fillId="2" borderId="1" xfId="1" applyFont="1" applyFill="1" applyBorder="1" applyAlignment="1">
      <alignment horizontal="right" vertical="top" wrapText="1"/>
    </xf>
    <xf numFmtId="43" fontId="4" fillId="2" borderId="1" xfId="1" applyFont="1" applyFill="1" applyBorder="1" applyAlignment="1">
      <alignment horizontal="right" vertical="top" wrapText="1"/>
    </xf>
    <xf numFmtId="43" fontId="2" fillId="2" borderId="0" xfId="1" applyFont="1" applyFill="1" applyAlignment="1">
      <alignment horizontal="right" vertical="top"/>
    </xf>
    <xf numFmtId="164" fontId="3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/>
    </xf>
    <xf numFmtId="0" fontId="3" fillId="2" borderId="2" xfId="2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right" vertical="center" wrapText="1"/>
    </xf>
    <xf numFmtId="164" fontId="3" fillId="2" borderId="4" xfId="0" applyNumberFormat="1" applyFont="1" applyFill="1" applyBorder="1" applyAlignment="1">
      <alignment horizontal="right" vertical="center" wrapText="1"/>
    </xf>
    <xf numFmtId="164" fontId="3" fillId="2" borderId="5" xfId="0" applyNumberFormat="1" applyFont="1" applyFill="1" applyBorder="1" applyAlignment="1">
      <alignment horizontal="right" vertical="center" wrapText="1"/>
    </xf>
    <xf numFmtId="49" fontId="5" fillId="2" borderId="0" xfId="0" applyNumberFormat="1" applyFont="1" applyFill="1" applyAlignment="1">
      <alignment horizontal="center"/>
    </xf>
    <xf numFmtId="49" fontId="6" fillId="2" borderId="0" xfId="0" applyNumberFormat="1" applyFont="1" applyFill="1" applyAlignment="1">
      <alignment horizontal="center" wrapText="1"/>
    </xf>
  </cellXfs>
  <cellStyles count="3">
    <cellStyle name="Dziesiętny" xfId="1" builtinId="3"/>
    <cellStyle name="Normalny" xfId="0" builtinId="0"/>
    <cellStyle name="Normaln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17"/>
  <sheetViews>
    <sheetView tabSelected="1" workbookViewId="0">
      <selection activeCell="A115" sqref="A115"/>
    </sheetView>
  </sheetViews>
  <sheetFormatPr defaultRowHeight="14.25"/>
  <cols>
    <col min="1" max="1" width="4.5703125" style="10" customWidth="1"/>
    <col min="2" max="2" width="14.5703125" style="1" customWidth="1"/>
    <col min="3" max="3" width="57.140625" style="1" customWidth="1"/>
    <col min="4" max="4" width="8" style="20" customWidth="1"/>
    <col min="5" max="5" width="10.140625" style="17" bestFit="1" customWidth="1"/>
    <col min="6" max="6" width="13.5703125" style="17" customWidth="1"/>
    <col min="7" max="7" width="15.140625" style="17" customWidth="1"/>
    <col min="8" max="16384" width="9.140625" style="1"/>
  </cols>
  <sheetData>
    <row r="1" spans="1:7" ht="20.25">
      <c r="A1" s="25" t="s">
        <v>213</v>
      </c>
      <c r="B1" s="25"/>
      <c r="C1" s="25"/>
      <c r="D1" s="25"/>
      <c r="E1" s="25"/>
      <c r="F1" s="25"/>
      <c r="G1" s="25"/>
    </row>
    <row r="2" spans="1:7">
      <c r="A2" s="26" t="s">
        <v>214</v>
      </c>
      <c r="B2" s="26"/>
      <c r="C2" s="26"/>
      <c r="D2" s="26"/>
      <c r="E2" s="26"/>
      <c r="F2" s="26"/>
      <c r="G2" s="26"/>
    </row>
    <row r="3" spans="1:7" ht="15" customHeight="1">
      <c r="A3" s="26"/>
      <c r="B3" s="26"/>
      <c r="C3" s="26"/>
      <c r="D3" s="26"/>
      <c r="E3" s="26"/>
      <c r="F3" s="26"/>
      <c r="G3" s="26"/>
    </row>
    <row r="4" spans="1:7" hidden="1">
      <c r="A4" s="26"/>
      <c r="B4" s="26"/>
      <c r="C4" s="26"/>
      <c r="D4" s="26"/>
      <c r="E4" s="26"/>
      <c r="F4" s="26"/>
      <c r="G4" s="26"/>
    </row>
    <row r="7" spans="1:7" s="5" customFormat="1" ht="15">
      <c r="A7" s="6" t="s">
        <v>0</v>
      </c>
      <c r="B7" s="7" t="s">
        <v>215</v>
      </c>
      <c r="C7" s="8" t="s">
        <v>216</v>
      </c>
      <c r="D7" s="21" t="s">
        <v>217</v>
      </c>
      <c r="E7" s="9" t="s">
        <v>218</v>
      </c>
      <c r="F7" s="9" t="s">
        <v>1</v>
      </c>
      <c r="G7" s="9" t="s">
        <v>2</v>
      </c>
    </row>
    <row r="8" spans="1:7" s="5" customFormat="1" ht="15">
      <c r="A8" s="11" t="s">
        <v>3</v>
      </c>
      <c r="B8" s="4" t="s">
        <v>4</v>
      </c>
      <c r="C8" s="4" t="s">
        <v>5</v>
      </c>
      <c r="D8" s="4" t="s">
        <v>6</v>
      </c>
      <c r="E8" s="14" t="s">
        <v>7</v>
      </c>
      <c r="F8" s="14" t="s">
        <v>8</v>
      </c>
      <c r="G8" s="14" t="s">
        <v>9</v>
      </c>
    </row>
    <row r="9" spans="1:7" ht="15">
      <c r="A9" s="12">
        <v>1</v>
      </c>
      <c r="B9" s="2"/>
      <c r="C9" s="2" t="s">
        <v>16</v>
      </c>
      <c r="D9" s="18"/>
      <c r="E9" s="15"/>
      <c r="F9" s="15"/>
      <c r="G9" s="15"/>
    </row>
    <row r="10" spans="1:7" ht="30">
      <c r="A10" s="12" t="s">
        <v>231</v>
      </c>
      <c r="B10" s="2"/>
      <c r="C10" s="2" t="s">
        <v>17</v>
      </c>
      <c r="D10" s="18"/>
      <c r="E10" s="15"/>
      <c r="F10" s="15"/>
      <c r="G10" s="15"/>
    </row>
    <row r="11" spans="1:7" ht="28.5">
      <c r="A11" s="13" t="s">
        <v>3</v>
      </c>
      <c r="B11" s="3" t="s">
        <v>19</v>
      </c>
      <c r="C11" s="3" t="s">
        <v>20</v>
      </c>
      <c r="D11" s="19" t="s">
        <v>21</v>
      </c>
      <c r="E11" s="16">
        <v>0.1</v>
      </c>
      <c r="F11" s="16"/>
      <c r="G11" s="16">
        <f>ROUND(E11*F11,2)</f>
        <v>0</v>
      </c>
    </row>
    <row r="12" spans="1:7" ht="15">
      <c r="A12" s="22" t="s">
        <v>219</v>
      </c>
      <c r="B12" s="23"/>
      <c r="C12" s="23"/>
      <c r="D12" s="23"/>
      <c r="E12" s="23"/>
      <c r="F12" s="24"/>
      <c r="G12" s="15">
        <f>G11</f>
        <v>0</v>
      </c>
    </row>
    <row r="13" spans="1:7" ht="15">
      <c r="A13" s="12" t="s">
        <v>232</v>
      </c>
      <c r="B13" s="2"/>
      <c r="C13" s="2" t="s">
        <v>22</v>
      </c>
      <c r="D13" s="18"/>
      <c r="E13" s="15"/>
      <c r="F13" s="15"/>
      <c r="G13" s="15"/>
    </row>
    <row r="14" spans="1:7" ht="85.5">
      <c r="A14" s="13" t="s">
        <v>4</v>
      </c>
      <c r="B14" s="3" t="s">
        <v>24</v>
      </c>
      <c r="C14" s="3" t="s">
        <v>25</v>
      </c>
      <c r="D14" s="19" t="s">
        <v>26</v>
      </c>
      <c r="E14" s="16">
        <v>11.78</v>
      </c>
      <c r="F14" s="16">
        <v>0</v>
      </c>
      <c r="G14" s="16">
        <f>ROUND(E14*F14,2)</f>
        <v>0</v>
      </c>
    </row>
    <row r="15" spans="1:7" ht="15">
      <c r="A15" s="22" t="s">
        <v>220</v>
      </c>
      <c r="B15" s="23"/>
      <c r="C15" s="23"/>
      <c r="D15" s="23"/>
      <c r="E15" s="23"/>
      <c r="F15" s="24"/>
      <c r="G15" s="15">
        <f>G14</f>
        <v>0</v>
      </c>
    </row>
    <row r="16" spans="1:7" ht="15">
      <c r="A16" s="12" t="s">
        <v>233</v>
      </c>
      <c r="B16" s="2"/>
      <c r="C16" s="2" t="s">
        <v>27</v>
      </c>
      <c r="D16" s="18"/>
      <c r="E16" s="15"/>
      <c r="F16" s="15"/>
      <c r="G16" s="15"/>
    </row>
    <row r="17" spans="1:7">
      <c r="A17" s="13" t="s">
        <v>5</v>
      </c>
      <c r="B17" s="3" t="s">
        <v>29</v>
      </c>
      <c r="C17" s="3" t="s">
        <v>30</v>
      </c>
      <c r="D17" s="19" t="s">
        <v>12</v>
      </c>
      <c r="E17" s="16">
        <v>71.650000000000006</v>
      </c>
      <c r="F17" s="16"/>
      <c r="G17" s="16">
        <f t="shared" ref="G17:G34" si="0">ROUND(E17*F17,2)</f>
        <v>0</v>
      </c>
    </row>
    <row r="18" spans="1:7">
      <c r="A18" s="13" t="s">
        <v>6</v>
      </c>
      <c r="B18" s="3" t="s">
        <v>29</v>
      </c>
      <c r="C18" s="3" t="s">
        <v>32</v>
      </c>
      <c r="D18" s="19" t="s">
        <v>12</v>
      </c>
      <c r="E18" s="16">
        <v>139.1</v>
      </c>
      <c r="F18" s="16"/>
      <c r="G18" s="16">
        <f t="shared" si="0"/>
        <v>0</v>
      </c>
    </row>
    <row r="19" spans="1:7">
      <c r="A19" s="13" t="s">
        <v>7</v>
      </c>
      <c r="B19" s="3" t="s">
        <v>29</v>
      </c>
      <c r="C19" s="3" t="s">
        <v>34</v>
      </c>
      <c r="D19" s="19" t="s">
        <v>12</v>
      </c>
      <c r="E19" s="16">
        <v>25.43</v>
      </c>
      <c r="F19" s="16"/>
      <c r="G19" s="16">
        <f t="shared" si="0"/>
        <v>0</v>
      </c>
    </row>
    <row r="20" spans="1:7" ht="42.75">
      <c r="A20" s="13" t="s">
        <v>8</v>
      </c>
      <c r="B20" s="3" t="s">
        <v>29</v>
      </c>
      <c r="C20" s="3" t="s">
        <v>36</v>
      </c>
      <c r="D20" s="19" t="s">
        <v>12</v>
      </c>
      <c r="E20" s="16">
        <v>53</v>
      </c>
      <c r="F20" s="16"/>
      <c r="G20" s="16">
        <f t="shared" si="0"/>
        <v>0</v>
      </c>
    </row>
    <row r="21" spans="1:7" ht="28.5">
      <c r="A21" s="13" t="s">
        <v>9</v>
      </c>
      <c r="B21" s="3" t="s">
        <v>29</v>
      </c>
      <c r="C21" s="3" t="s">
        <v>38</v>
      </c>
      <c r="D21" s="19" t="s">
        <v>39</v>
      </c>
      <c r="E21" s="16">
        <v>10.39</v>
      </c>
      <c r="F21" s="16"/>
      <c r="G21" s="16">
        <f t="shared" si="0"/>
        <v>0</v>
      </c>
    </row>
    <row r="22" spans="1:7">
      <c r="A22" s="13" t="s">
        <v>18</v>
      </c>
      <c r="B22" s="3" t="s">
        <v>29</v>
      </c>
      <c r="C22" s="3" t="s">
        <v>41</v>
      </c>
      <c r="D22" s="19" t="s">
        <v>26</v>
      </c>
      <c r="E22" s="16">
        <v>1.72</v>
      </c>
      <c r="F22" s="16"/>
      <c r="G22" s="16">
        <f t="shared" si="0"/>
        <v>0</v>
      </c>
    </row>
    <row r="23" spans="1:7" ht="42.75">
      <c r="A23" s="13" t="s">
        <v>23</v>
      </c>
      <c r="B23" s="3" t="s">
        <v>29</v>
      </c>
      <c r="C23" s="3" t="s">
        <v>43</v>
      </c>
      <c r="D23" s="19" t="s">
        <v>15</v>
      </c>
      <c r="E23" s="16">
        <v>87.92</v>
      </c>
      <c r="F23" s="16"/>
      <c r="G23" s="16">
        <f t="shared" si="0"/>
        <v>0</v>
      </c>
    </row>
    <row r="24" spans="1:7" ht="28.5">
      <c r="A24" s="13" t="s">
        <v>28</v>
      </c>
      <c r="B24" s="3" t="s">
        <v>29</v>
      </c>
      <c r="C24" s="3" t="s">
        <v>45</v>
      </c>
      <c r="D24" s="19" t="s">
        <v>39</v>
      </c>
      <c r="E24" s="16">
        <v>1.1499999999999999</v>
      </c>
      <c r="F24" s="16"/>
      <c r="G24" s="16">
        <f t="shared" si="0"/>
        <v>0</v>
      </c>
    </row>
    <row r="25" spans="1:7">
      <c r="A25" s="13" t="s">
        <v>31</v>
      </c>
      <c r="B25" s="3" t="s">
        <v>29</v>
      </c>
      <c r="C25" s="3" t="s">
        <v>47</v>
      </c>
      <c r="D25" s="19" t="s">
        <v>15</v>
      </c>
      <c r="E25" s="16">
        <v>44.58</v>
      </c>
      <c r="F25" s="16"/>
      <c r="G25" s="16">
        <f t="shared" si="0"/>
        <v>0</v>
      </c>
    </row>
    <row r="26" spans="1:7">
      <c r="A26" s="13" t="s">
        <v>33</v>
      </c>
      <c r="B26" s="3" t="s">
        <v>29</v>
      </c>
      <c r="C26" s="3" t="s">
        <v>49</v>
      </c>
      <c r="D26" s="19" t="s">
        <v>12</v>
      </c>
      <c r="E26" s="16">
        <v>67.930000000000007</v>
      </c>
      <c r="F26" s="16"/>
      <c r="G26" s="16">
        <f t="shared" si="0"/>
        <v>0</v>
      </c>
    </row>
    <row r="27" spans="1:7">
      <c r="A27" s="13" t="s">
        <v>35</v>
      </c>
      <c r="B27" s="3" t="s">
        <v>29</v>
      </c>
      <c r="C27" s="3" t="s">
        <v>51</v>
      </c>
      <c r="D27" s="19" t="s">
        <v>12</v>
      </c>
      <c r="E27" s="16">
        <v>68.77</v>
      </c>
      <c r="F27" s="16"/>
      <c r="G27" s="16">
        <f t="shared" si="0"/>
        <v>0</v>
      </c>
    </row>
    <row r="28" spans="1:7">
      <c r="A28" s="13" t="s">
        <v>37</v>
      </c>
      <c r="B28" s="3" t="s">
        <v>29</v>
      </c>
      <c r="C28" s="3" t="s">
        <v>53</v>
      </c>
      <c r="D28" s="19" t="s">
        <v>26</v>
      </c>
      <c r="E28" s="16">
        <v>10.23</v>
      </c>
      <c r="F28" s="16"/>
      <c r="G28" s="16">
        <f t="shared" si="0"/>
        <v>0</v>
      </c>
    </row>
    <row r="29" spans="1:7">
      <c r="A29" s="13" t="s">
        <v>40</v>
      </c>
      <c r="B29" s="3" t="s">
        <v>29</v>
      </c>
      <c r="C29" s="3" t="s">
        <v>55</v>
      </c>
      <c r="D29" s="19" t="s">
        <v>15</v>
      </c>
      <c r="E29" s="16">
        <v>89.9</v>
      </c>
      <c r="F29" s="16"/>
      <c r="G29" s="16">
        <f t="shared" si="0"/>
        <v>0</v>
      </c>
    </row>
    <row r="30" spans="1:7">
      <c r="A30" s="13" t="s">
        <v>42</v>
      </c>
      <c r="B30" s="3" t="s">
        <v>29</v>
      </c>
      <c r="C30" s="3" t="s">
        <v>57</v>
      </c>
      <c r="D30" s="19" t="s">
        <v>15</v>
      </c>
      <c r="E30" s="16">
        <v>43.78</v>
      </c>
      <c r="F30" s="16"/>
      <c r="G30" s="16">
        <f t="shared" si="0"/>
        <v>0</v>
      </c>
    </row>
    <row r="31" spans="1:7">
      <c r="A31" s="13" t="s">
        <v>44</v>
      </c>
      <c r="B31" s="3" t="s">
        <v>29</v>
      </c>
      <c r="C31" s="3" t="s">
        <v>59</v>
      </c>
      <c r="D31" s="19" t="s">
        <v>26</v>
      </c>
      <c r="E31" s="16">
        <v>54.81</v>
      </c>
      <c r="F31" s="16"/>
      <c r="G31" s="16">
        <f t="shared" si="0"/>
        <v>0</v>
      </c>
    </row>
    <row r="32" spans="1:7" ht="28.5">
      <c r="A32" s="13" t="s">
        <v>46</v>
      </c>
      <c r="B32" s="3" t="s">
        <v>61</v>
      </c>
      <c r="C32" s="3" t="s">
        <v>62</v>
      </c>
      <c r="D32" s="19" t="s">
        <v>15</v>
      </c>
      <c r="E32" s="16">
        <v>26.1</v>
      </c>
      <c r="F32" s="16"/>
      <c r="G32" s="16">
        <f t="shared" si="0"/>
        <v>0</v>
      </c>
    </row>
    <row r="33" spans="1:7" ht="28.5">
      <c r="A33" s="13" t="s">
        <v>48</v>
      </c>
      <c r="B33" s="3" t="s">
        <v>29</v>
      </c>
      <c r="C33" s="3" t="s">
        <v>64</v>
      </c>
      <c r="D33" s="19" t="s">
        <v>15</v>
      </c>
      <c r="E33" s="16">
        <v>52.01</v>
      </c>
      <c r="F33" s="16"/>
      <c r="G33" s="16">
        <f t="shared" si="0"/>
        <v>0</v>
      </c>
    </row>
    <row r="34" spans="1:7">
      <c r="A34" s="13" t="s">
        <v>50</v>
      </c>
      <c r="B34" s="3" t="s">
        <v>29</v>
      </c>
      <c r="C34" s="3" t="s">
        <v>66</v>
      </c>
      <c r="D34" s="19" t="s">
        <v>26</v>
      </c>
      <c r="E34" s="16">
        <v>3.12</v>
      </c>
      <c r="F34" s="16"/>
      <c r="G34" s="16">
        <f t="shared" si="0"/>
        <v>0</v>
      </c>
    </row>
    <row r="35" spans="1:7" ht="15">
      <c r="A35" s="22" t="s">
        <v>221</v>
      </c>
      <c r="B35" s="23"/>
      <c r="C35" s="23"/>
      <c r="D35" s="23"/>
      <c r="E35" s="23"/>
      <c r="F35" s="24"/>
      <c r="G35" s="15">
        <f>SUM(G17:G34)</f>
        <v>0</v>
      </c>
    </row>
    <row r="36" spans="1:7" ht="15">
      <c r="A36" s="12" t="s">
        <v>234</v>
      </c>
      <c r="B36" s="2"/>
      <c r="C36" s="2" t="s">
        <v>67</v>
      </c>
      <c r="D36" s="18"/>
      <c r="E36" s="15"/>
      <c r="F36" s="15"/>
      <c r="G36" s="15"/>
    </row>
    <row r="37" spans="1:7" ht="42.75">
      <c r="A37" s="13" t="s">
        <v>52</v>
      </c>
      <c r="B37" s="3" t="s">
        <v>69</v>
      </c>
      <c r="C37" s="3" t="s">
        <v>70</v>
      </c>
      <c r="D37" s="19" t="s">
        <v>26</v>
      </c>
      <c r="E37" s="16">
        <v>56.14</v>
      </c>
      <c r="F37" s="16"/>
      <c r="G37" s="16">
        <f>ROUND(E37*F37,2)</f>
        <v>0</v>
      </c>
    </row>
    <row r="38" spans="1:7" ht="15">
      <c r="A38" s="22" t="s">
        <v>222</v>
      </c>
      <c r="B38" s="23"/>
      <c r="C38" s="23"/>
      <c r="D38" s="23"/>
      <c r="E38" s="23"/>
      <c r="F38" s="24"/>
      <c r="G38" s="15">
        <f>G37</f>
        <v>0</v>
      </c>
    </row>
    <row r="39" spans="1:7" ht="15">
      <c r="A39" s="12" t="s">
        <v>235</v>
      </c>
      <c r="B39" s="2"/>
      <c r="C39" s="2" t="s">
        <v>71</v>
      </c>
      <c r="D39" s="18"/>
      <c r="E39" s="15"/>
      <c r="F39" s="15"/>
      <c r="G39" s="15"/>
    </row>
    <row r="40" spans="1:7" ht="28.5">
      <c r="A40" s="13" t="s">
        <v>54</v>
      </c>
      <c r="B40" s="3" t="s">
        <v>73</v>
      </c>
      <c r="C40" s="3" t="s">
        <v>74</v>
      </c>
      <c r="D40" s="19" t="s">
        <v>15</v>
      </c>
      <c r="E40" s="16">
        <v>237.33</v>
      </c>
      <c r="F40" s="16"/>
      <c r="G40" s="16">
        <f t="shared" ref="G40:G46" si="1">ROUND(E40*F40,2)</f>
        <v>0</v>
      </c>
    </row>
    <row r="41" spans="1:7" ht="28.5">
      <c r="A41" s="13" t="s">
        <v>56</v>
      </c>
      <c r="B41" s="3" t="s">
        <v>76</v>
      </c>
      <c r="C41" s="3" t="s">
        <v>77</v>
      </c>
      <c r="D41" s="19" t="s">
        <v>15</v>
      </c>
      <c r="E41" s="16">
        <v>126.41</v>
      </c>
      <c r="F41" s="16"/>
      <c r="G41" s="16">
        <f t="shared" si="1"/>
        <v>0</v>
      </c>
    </row>
    <row r="42" spans="1:7" ht="28.5">
      <c r="A42" s="13" t="s">
        <v>58</v>
      </c>
      <c r="B42" s="3" t="s">
        <v>79</v>
      </c>
      <c r="C42" s="3" t="s">
        <v>80</v>
      </c>
      <c r="D42" s="19" t="s">
        <v>15</v>
      </c>
      <c r="E42" s="16">
        <v>126.41</v>
      </c>
      <c r="F42" s="16"/>
      <c r="G42" s="16">
        <f t="shared" si="1"/>
        <v>0</v>
      </c>
    </row>
    <row r="43" spans="1:7" ht="28.5">
      <c r="A43" s="13" t="s">
        <v>60</v>
      </c>
      <c r="B43" s="3" t="s">
        <v>79</v>
      </c>
      <c r="C43" s="3" t="s">
        <v>82</v>
      </c>
      <c r="D43" s="19" t="s">
        <v>15</v>
      </c>
      <c r="E43" s="16">
        <v>36.03</v>
      </c>
      <c r="F43" s="16"/>
      <c r="G43" s="16">
        <f t="shared" si="1"/>
        <v>0</v>
      </c>
    </row>
    <row r="44" spans="1:7" ht="28.5">
      <c r="A44" s="13" t="s">
        <v>63</v>
      </c>
      <c r="B44" s="3" t="s">
        <v>84</v>
      </c>
      <c r="C44" s="3" t="s">
        <v>85</v>
      </c>
      <c r="D44" s="19" t="s">
        <v>15</v>
      </c>
      <c r="E44" s="16">
        <v>68.64</v>
      </c>
      <c r="F44" s="16"/>
      <c r="G44" s="16">
        <f t="shared" si="1"/>
        <v>0</v>
      </c>
    </row>
    <row r="45" spans="1:7" ht="28.5">
      <c r="A45" s="13" t="s">
        <v>65</v>
      </c>
      <c r="B45" s="3" t="s">
        <v>87</v>
      </c>
      <c r="C45" s="3" t="s">
        <v>88</v>
      </c>
      <c r="D45" s="19" t="s">
        <v>15</v>
      </c>
      <c r="E45" s="16">
        <v>150.28</v>
      </c>
      <c r="F45" s="16"/>
      <c r="G45" s="16">
        <f t="shared" si="1"/>
        <v>0</v>
      </c>
    </row>
    <row r="46" spans="1:7" ht="28.5">
      <c r="A46" s="13" t="s">
        <v>68</v>
      </c>
      <c r="B46" s="3" t="s">
        <v>90</v>
      </c>
      <c r="C46" s="3" t="s">
        <v>91</v>
      </c>
      <c r="D46" s="19" t="s">
        <v>15</v>
      </c>
      <c r="E46" s="16">
        <v>68.64</v>
      </c>
      <c r="F46" s="16"/>
      <c r="G46" s="16">
        <f t="shared" si="1"/>
        <v>0</v>
      </c>
    </row>
    <row r="47" spans="1:7" ht="15">
      <c r="A47" s="22" t="s">
        <v>223</v>
      </c>
      <c r="B47" s="23"/>
      <c r="C47" s="23"/>
      <c r="D47" s="23"/>
      <c r="E47" s="23"/>
      <c r="F47" s="24"/>
      <c r="G47" s="15">
        <f>SUM(G40:G46)</f>
        <v>0</v>
      </c>
    </row>
    <row r="48" spans="1:7" ht="15">
      <c r="A48" s="12" t="s">
        <v>236</v>
      </c>
      <c r="B48" s="2"/>
      <c r="C48" s="2" t="s">
        <v>92</v>
      </c>
      <c r="D48" s="18"/>
      <c r="E48" s="15"/>
      <c r="F48" s="15"/>
      <c r="G48" s="15"/>
    </row>
    <row r="49" spans="1:7" ht="28.5">
      <c r="A49" s="13" t="s">
        <v>72</v>
      </c>
      <c r="B49" s="3" t="s">
        <v>87</v>
      </c>
      <c r="C49" s="3" t="s">
        <v>94</v>
      </c>
      <c r="D49" s="19" t="s">
        <v>15</v>
      </c>
      <c r="E49" s="16">
        <v>171.33</v>
      </c>
      <c r="F49" s="16"/>
      <c r="G49" s="16">
        <f t="shared" ref="G49:G55" si="2">ROUND(E49*F49,2)</f>
        <v>0</v>
      </c>
    </row>
    <row r="50" spans="1:7" ht="28.5">
      <c r="A50" s="13" t="s">
        <v>75</v>
      </c>
      <c r="B50" s="3" t="s">
        <v>96</v>
      </c>
      <c r="C50" s="3" t="s">
        <v>97</v>
      </c>
      <c r="D50" s="19" t="s">
        <v>15</v>
      </c>
      <c r="E50" s="16">
        <v>76.59</v>
      </c>
      <c r="F50" s="16"/>
      <c r="G50" s="16">
        <f t="shared" si="2"/>
        <v>0</v>
      </c>
    </row>
    <row r="51" spans="1:7" ht="28.5">
      <c r="A51" s="13" t="s">
        <v>78</v>
      </c>
      <c r="B51" s="3" t="s">
        <v>99</v>
      </c>
      <c r="C51" s="3" t="s">
        <v>100</v>
      </c>
      <c r="D51" s="19" t="s">
        <v>15</v>
      </c>
      <c r="E51" s="16">
        <v>94.74</v>
      </c>
      <c r="F51" s="16"/>
      <c r="G51" s="16">
        <f t="shared" si="2"/>
        <v>0</v>
      </c>
    </row>
    <row r="52" spans="1:7" ht="28.5">
      <c r="A52" s="13" t="s">
        <v>81</v>
      </c>
      <c r="B52" s="3" t="s">
        <v>99</v>
      </c>
      <c r="C52" s="3" t="s">
        <v>102</v>
      </c>
      <c r="D52" s="19" t="s">
        <v>15</v>
      </c>
      <c r="E52" s="16">
        <v>81.64</v>
      </c>
      <c r="F52" s="16"/>
      <c r="G52" s="16">
        <f t="shared" si="2"/>
        <v>0</v>
      </c>
    </row>
    <row r="53" spans="1:7" ht="28.5">
      <c r="A53" s="13" t="s">
        <v>83</v>
      </c>
      <c r="B53" s="3" t="s">
        <v>104</v>
      </c>
      <c r="C53" s="3" t="s">
        <v>105</v>
      </c>
      <c r="D53" s="19" t="s">
        <v>15</v>
      </c>
      <c r="E53" s="16">
        <v>78</v>
      </c>
      <c r="F53" s="16"/>
      <c r="G53" s="16">
        <f t="shared" si="2"/>
        <v>0</v>
      </c>
    </row>
    <row r="54" spans="1:7" ht="57">
      <c r="A54" s="13" t="s">
        <v>86</v>
      </c>
      <c r="B54" s="3" t="s">
        <v>104</v>
      </c>
      <c r="C54" s="3" t="s">
        <v>107</v>
      </c>
      <c r="D54" s="19" t="s">
        <v>15</v>
      </c>
      <c r="E54" s="16">
        <v>2.8</v>
      </c>
      <c r="F54" s="16"/>
      <c r="G54" s="16">
        <f t="shared" si="2"/>
        <v>0</v>
      </c>
    </row>
    <row r="55" spans="1:7" ht="42.75">
      <c r="A55" s="13" t="s">
        <v>89</v>
      </c>
      <c r="B55" s="3" t="s">
        <v>104</v>
      </c>
      <c r="C55" s="3" t="s">
        <v>109</v>
      </c>
      <c r="D55" s="19" t="s">
        <v>15</v>
      </c>
      <c r="E55" s="16">
        <v>6.25</v>
      </c>
      <c r="F55" s="16"/>
      <c r="G55" s="16">
        <f t="shared" si="2"/>
        <v>0</v>
      </c>
    </row>
    <row r="56" spans="1:7" ht="15">
      <c r="A56" s="22" t="s">
        <v>224</v>
      </c>
      <c r="B56" s="23"/>
      <c r="C56" s="23"/>
      <c r="D56" s="23"/>
      <c r="E56" s="23"/>
      <c r="F56" s="24"/>
      <c r="G56" s="15">
        <f>SUM(G49:G55)</f>
        <v>0</v>
      </c>
    </row>
    <row r="57" spans="1:7" ht="15">
      <c r="A57" s="12" t="s">
        <v>237</v>
      </c>
      <c r="B57" s="2"/>
      <c r="C57" s="2" t="s">
        <v>110</v>
      </c>
      <c r="D57" s="18"/>
      <c r="E57" s="15"/>
      <c r="F57" s="15"/>
      <c r="G57" s="15"/>
    </row>
    <row r="58" spans="1:7" ht="28.5">
      <c r="A58" s="13" t="s">
        <v>93</v>
      </c>
      <c r="B58" s="3" t="s">
        <v>112</v>
      </c>
      <c r="C58" s="3" t="s">
        <v>113</v>
      </c>
      <c r="D58" s="19" t="s">
        <v>12</v>
      </c>
      <c r="E58" s="16">
        <v>67.36</v>
      </c>
      <c r="F58" s="16"/>
      <c r="G58" s="16">
        <f t="shared" ref="G58:G63" si="3">ROUND(E58*F58,2)</f>
        <v>0</v>
      </c>
    </row>
    <row r="59" spans="1:7" ht="28.5">
      <c r="A59" s="13" t="s">
        <v>95</v>
      </c>
      <c r="B59" s="3" t="s">
        <v>112</v>
      </c>
      <c r="C59" s="3" t="s">
        <v>115</v>
      </c>
      <c r="D59" s="19" t="s">
        <v>12</v>
      </c>
      <c r="E59" s="16">
        <v>15</v>
      </c>
      <c r="F59" s="16"/>
      <c r="G59" s="16">
        <f t="shared" si="3"/>
        <v>0</v>
      </c>
    </row>
    <row r="60" spans="1:7" ht="28.5">
      <c r="A60" s="13" t="s">
        <v>98</v>
      </c>
      <c r="B60" s="3" t="s">
        <v>117</v>
      </c>
      <c r="C60" s="3" t="s">
        <v>118</v>
      </c>
      <c r="D60" s="19" t="s">
        <v>12</v>
      </c>
      <c r="E60" s="16">
        <v>58.31</v>
      </c>
      <c r="F60" s="16"/>
      <c r="G60" s="16">
        <f t="shared" si="3"/>
        <v>0</v>
      </c>
    </row>
    <row r="61" spans="1:7" ht="42.75">
      <c r="A61" s="13" t="s">
        <v>101</v>
      </c>
      <c r="B61" s="3" t="s">
        <v>120</v>
      </c>
      <c r="C61" s="3" t="s">
        <v>121</v>
      </c>
      <c r="D61" s="19" t="s">
        <v>12</v>
      </c>
      <c r="E61" s="16">
        <v>28.04</v>
      </c>
      <c r="F61" s="16"/>
      <c r="G61" s="16">
        <f t="shared" si="3"/>
        <v>0</v>
      </c>
    </row>
    <row r="62" spans="1:7" ht="42.75">
      <c r="A62" s="13" t="s">
        <v>103</v>
      </c>
      <c r="B62" s="3" t="s">
        <v>120</v>
      </c>
      <c r="C62" s="3" t="s">
        <v>123</v>
      </c>
      <c r="D62" s="19" t="s">
        <v>12</v>
      </c>
      <c r="E62" s="16">
        <v>16.350000000000001</v>
      </c>
      <c r="F62" s="16"/>
      <c r="G62" s="16">
        <f t="shared" si="3"/>
        <v>0</v>
      </c>
    </row>
    <row r="63" spans="1:7" ht="28.5">
      <c r="A63" s="13" t="s">
        <v>106</v>
      </c>
      <c r="B63" s="3" t="s">
        <v>112</v>
      </c>
      <c r="C63" s="3" t="s">
        <v>125</v>
      </c>
      <c r="D63" s="19" t="s">
        <v>12</v>
      </c>
      <c r="E63" s="16">
        <v>16.34</v>
      </c>
      <c r="F63" s="16"/>
      <c r="G63" s="16">
        <f t="shared" si="3"/>
        <v>0</v>
      </c>
    </row>
    <row r="64" spans="1:7" ht="15">
      <c r="A64" s="22" t="s">
        <v>225</v>
      </c>
      <c r="B64" s="23"/>
      <c r="C64" s="23"/>
      <c r="D64" s="23"/>
      <c r="E64" s="23"/>
      <c r="F64" s="24"/>
      <c r="G64" s="15">
        <f>SUM(G58:G63)</f>
        <v>0</v>
      </c>
    </row>
    <row r="65" spans="1:7" ht="15">
      <c r="A65" s="22" t="s">
        <v>210</v>
      </c>
      <c r="B65" s="23"/>
      <c r="C65" s="23"/>
      <c r="D65" s="23"/>
      <c r="E65" s="23"/>
      <c r="F65" s="24"/>
      <c r="G65" s="15">
        <f>G12+G15+G35+G38+G47+G56+G64</f>
        <v>0</v>
      </c>
    </row>
    <row r="66" spans="1:7" ht="15">
      <c r="A66" s="12" t="s">
        <v>4</v>
      </c>
      <c r="B66" s="2"/>
      <c r="C66" s="2" t="s">
        <v>126</v>
      </c>
      <c r="D66" s="18"/>
      <c r="E66" s="15"/>
      <c r="F66" s="15"/>
      <c r="G66" s="15"/>
    </row>
    <row r="67" spans="1:7" ht="28.5">
      <c r="A67" s="13" t="s">
        <v>108</v>
      </c>
      <c r="B67" s="3" t="s">
        <v>128</v>
      </c>
      <c r="C67" s="3" t="s">
        <v>129</v>
      </c>
      <c r="D67" s="19" t="s">
        <v>130</v>
      </c>
      <c r="E67" s="16">
        <v>1</v>
      </c>
      <c r="F67" s="16"/>
      <c r="G67" s="16">
        <f>ROUND(E67*F67,2)</f>
        <v>0</v>
      </c>
    </row>
    <row r="68" spans="1:7">
      <c r="A68" s="13" t="s">
        <v>111</v>
      </c>
      <c r="B68" s="3" t="s">
        <v>128</v>
      </c>
      <c r="C68" s="3" t="s">
        <v>132</v>
      </c>
      <c r="D68" s="19" t="s">
        <v>11</v>
      </c>
      <c r="E68" s="16">
        <v>1</v>
      </c>
      <c r="F68" s="16"/>
      <c r="G68" s="16">
        <f>ROUND(E68*F68,2)</f>
        <v>0</v>
      </c>
    </row>
    <row r="69" spans="1:7" ht="15">
      <c r="A69" s="22" t="s">
        <v>211</v>
      </c>
      <c r="B69" s="23"/>
      <c r="C69" s="23"/>
      <c r="D69" s="23"/>
      <c r="E69" s="23"/>
      <c r="F69" s="24"/>
      <c r="G69" s="15">
        <f>SUM(G67:G68)</f>
        <v>0</v>
      </c>
    </row>
    <row r="70" spans="1:7" ht="15">
      <c r="A70" s="12" t="s">
        <v>5</v>
      </c>
      <c r="B70" s="2"/>
      <c r="C70" s="2" t="s">
        <v>133</v>
      </c>
      <c r="D70" s="18"/>
      <c r="E70" s="15"/>
      <c r="F70" s="15"/>
      <c r="G70" s="15"/>
    </row>
    <row r="71" spans="1:7" ht="28.5">
      <c r="A71" s="13" t="s">
        <v>114</v>
      </c>
      <c r="B71" s="3" t="s">
        <v>135</v>
      </c>
      <c r="C71" s="3" t="s">
        <v>136</v>
      </c>
      <c r="D71" s="19" t="s">
        <v>26</v>
      </c>
      <c r="E71" s="16">
        <v>4.1900000000000004</v>
      </c>
      <c r="F71" s="16"/>
      <c r="G71" s="16">
        <f>ROUND(E71*F71,2)</f>
        <v>0</v>
      </c>
    </row>
    <row r="72" spans="1:7" ht="28.5">
      <c r="A72" s="13" t="s">
        <v>116</v>
      </c>
      <c r="B72" s="3" t="s">
        <v>135</v>
      </c>
      <c r="C72" s="3" t="s">
        <v>138</v>
      </c>
      <c r="D72" s="19" t="s">
        <v>15</v>
      </c>
      <c r="E72" s="16">
        <v>20.93</v>
      </c>
      <c r="F72" s="16"/>
      <c r="G72" s="16">
        <f>ROUND(E72*F72,2)</f>
        <v>0</v>
      </c>
    </row>
    <row r="73" spans="1:7">
      <c r="A73" s="13" t="s">
        <v>119</v>
      </c>
      <c r="B73" s="3" t="s">
        <v>135</v>
      </c>
      <c r="C73" s="3" t="s">
        <v>140</v>
      </c>
      <c r="D73" s="19" t="s">
        <v>15</v>
      </c>
      <c r="E73" s="16">
        <v>20.93</v>
      </c>
      <c r="F73" s="16"/>
      <c r="G73" s="16">
        <f>ROUND(E73*F73,2)</f>
        <v>0</v>
      </c>
    </row>
    <row r="74" spans="1:7" ht="71.25">
      <c r="A74" s="13" t="s">
        <v>122</v>
      </c>
      <c r="B74" s="3" t="s">
        <v>135</v>
      </c>
      <c r="C74" s="3" t="s">
        <v>142</v>
      </c>
      <c r="D74" s="19" t="s">
        <v>12</v>
      </c>
      <c r="E74" s="16">
        <v>100</v>
      </c>
      <c r="F74" s="16"/>
      <c r="G74" s="16">
        <f t="shared" ref="G74:G79" si="4">ROUND(E74*F74,2)</f>
        <v>0</v>
      </c>
    </row>
    <row r="75" spans="1:7" ht="42.75">
      <c r="A75" s="13" t="s">
        <v>124</v>
      </c>
      <c r="B75" s="3" t="s">
        <v>135</v>
      </c>
      <c r="C75" s="3" t="s">
        <v>144</v>
      </c>
      <c r="D75" s="19" t="s">
        <v>11</v>
      </c>
      <c r="E75" s="16">
        <v>1</v>
      </c>
      <c r="F75" s="16"/>
      <c r="G75" s="16">
        <f t="shared" si="4"/>
        <v>0</v>
      </c>
    </row>
    <row r="76" spans="1:7" ht="42.75">
      <c r="A76" s="13" t="s">
        <v>127</v>
      </c>
      <c r="B76" s="3" t="s">
        <v>135</v>
      </c>
      <c r="C76" s="3" t="s">
        <v>146</v>
      </c>
      <c r="D76" s="19" t="s">
        <v>11</v>
      </c>
      <c r="E76" s="16">
        <v>1</v>
      </c>
      <c r="F76" s="16"/>
      <c r="G76" s="16">
        <f t="shared" si="4"/>
        <v>0</v>
      </c>
    </row>
    <row r="77" spans="1:7" ht="42.75">
      <c r="A77" s="13" t="s">
        <v>131</v>
      </c>
      <c r="B77" s="3" t="s">
        <v>135</v>
      </c>
      <c r="C77" s="3" t="s">
        <v>148</v>
      </c>
      <c r="D77" s="19" t="s">
        <v>11</v>
      </c>
      <c r="E77" s="16">
        <v>7</v>
      </c>
      <c r="F77" s="16"/>
      <c r="G77" s="16">
        <f t="shared" si="4"/>
        <v>0</v>
      </c>
    </row>
    <row r="78" spans="1:7" ht="28.5">
      <c r="A78" s="13" t="s">
        <v>134</v>
      </c>
      <c r="B78" s="3" t="s">
        <v>135</v>
      </c>
      <c r="C78" s="3" t="s">
        <v>150</v>
      </c>
      <c r="D78" s="19" t="s">
        <v>15</v>
      </c>
      <c r="E78" s="16">
        <v>3</v>
      </c>
      <c r="F78" s="16"/>
      <c r="G78" s="16">
        <f t="shared" si="4"/>
        <v>0</v>
      </c>
    </row>
    <row r="79" spans="1:7">
      <c r="A79" s="13" t="s">
        <v>137</v>
      </c>
      <c r="B79" s="3" t="s">
        <v>135</v>
      </c>
      <c r="C79" s="3" t="s">
        <v>152</v>
      </c>
      <c r="D79" s="19" t="s">
        <v>15</v>
      </c>
      <c r="E79" s="16">
        <v>7</v>
      </c>
      <c r="F79" s="16"/>
      <c r="G79" s="16">
        <f t="shared" si="4"/>
        <v>0</v>
      </c>
    </row>
    <row r="80" spans="1:7" ht="15">
      <c r="A80" s="22" t="s">
        <v>212</v>
      </c>
      <c r="B80" s="23"/>
      <c r="C80" s="23"/>
      <c r="D80" s="23"/>
      <c r="E80" s="23"/>
      <c r="F80" s="24"/>
      <c r="G80" s="15">
        <f>SUM(G71:G79)</f>
        <v>0</v>
      </c>
    </row>
    <row r="81" spans="1:7" ht="15">
      <c r="A81" s="12" t="s">
        <v>6</v>
      </c>
      <c r="B81" s="2"/>
      <c r="C81" s="2" t="s">
        <v>227</v>
      </c>
      <c r="D81" s="18"/>
      <c r="E81" s="15"/>
      <c r="F81" s="15"/>
      <c r="G81" s="15"/>
    </row>
    <row r="82" spans="1:7" ht="28.5">
      <c r="A82" s="13" t="s">
        <v>139</v>
      </c>
      <c r="B82" s="3" t="s">
        <v>154</v>
      </c>
      <c r="C82" s="3" t="s">
        <v>155</v>
      </c>
      <c r="D82" s="19" t="s">
        <v>11</v>
      </c>
      <c r="E82" s="16">
        <v>1</v>
      </c>
      <c r="F82" s="16"/>
      <c r="G82" s="16">
        <f t="shared" ref="G82:G92" si="5">ROUND(E82*F82,2)</f>
        <v>0</v>
      </c>
    </row>
    <row r="83" spans="1:7" ht="28.5">
      <c r="A83" s="13" t="s">
        <v>141</v>
      </c>
      <c r="B83" s="3" t="s">
        <v>154</v>
      </c>
      <c r="C83" s="3" t="s">
        <v>157</v>
      </c>
      <c r="D83" s="19" t="s">
        <v>11</v>
      </c>
      <c r="E83" s="16">
        <v>1</v>
      </c>
      <c r="F83" s="16"/>
      <c r="G83" s="16">
        <f t="shared" si="5"/>
        <v>0</v>
      </c>
    </row>
    <row r="84" spans="1:7">
      <c r="A84" s="13" t="s">
        <v>143</v>
      </c>
      <c r="B84" s="3" t="s">
        <v>154</v>
      </c>
      <c r="C84" s="3" t="s">
        <v>159</v>
      </c>
      <c r="D84" s="19" t="s">
        <v>39</v>
      </c>
      <c r="E84" s="16">
        <v>0.03</v>
      </c>
      <c r="F84" s="16"/>
      <c r="G84" s="16">
        <f t="shared" si="5"/>
        <v>0</v>
      </c>
    </row>
    <row r="85" spans="1:7" ht="57">
      <c r="A85" s="13" t="s">
        <v>145</v>
      </c>
      <c r="B85" s="3" t="s">
        <v>10</v>
      </c>
      <c r="C85" s="3" t="s">
        <v>161</v>
      </c>
      <c r="D85" s="19" t="s">
        <v>11</v>
      </c>
      <c r="E85" s="16">
        <v>5</v>
      </c>
      <c r="F85" s="16"/>
      <c r="G85" s="16">
        <f t="shared" si="5"/>
        <v>0</v>
      </c>
    </row>
    <row r="86" spans="1:7" ht="28.5">
      <c r="A86" s="13" t="s">
        <v>147</v>
      </c>
      <c r="B86" s="3" t="s">
        <v>10</v>
      </c>
      <c r="C86" s="3" t="s">
        <v>163</v>
      </c>
      <c r="D86" s="19" t="s">
        <v>11</v>
      </c>
      <c r="E86" s="16">
        <v>4</v>
      </c>
      <c r="F86" s="16"/>
      <c r="G86" s="16">
        <f t="shared" si="5"/>
        <v>0</v>
      </c>
    </row>
    <row r="87" spans="1:7" ht="28.5">
      <c r="A87" s="13" t="s">
        <v>149</v>
      </c>
      <c r="B87" s="3" t="s">
        <v>10</v>
      </c>
      <c r="C87" s="3" t="s">
        <v>165</v>
      </c>
      <c r="D87" s="19" t="s">
        <v>11</v>
      </c>
      <c r="E87" s="16">
        <v>2</v>
      </c>
      <c r="F87" s="16"/>
      <c r="G87" s="16">
        <f t="shared" si="5"/>
        <v>0</v>
      </c>
    </row>
    <row r="88" spans="1:7" ht="28.5">
      <c r="A88" s="13" t="s">
        <v>151</v>
      </c>
      <c r="B88" s="3" t="s">
        <v>14</v>
      </c>
      <c r="C88" s="3" t="s">
        <v>167</v>
      </c>
      <c r="D88" s="19" t="s">
        <v>15</v>
      </c>
      <c r="E88" s="16">
        <v>61.84</v>
      </c>
      <c r="F88" s="16"/>
      <c r="G88" s="16">
        <f t="shared" si="5"/>
        <v>0</v>
      </c>
    </row>
    <row r="89" spans="1:7">
      <c r="A89" s="13" t="s">
        <v>153</v>
      </c>
      <c r="B89" s="3" t="s">
        <v>10</v>
      </c>
      <c r="C89" s="3" t="s">
        <v>169</v>
      </c>
      <c r="D89" s="19" t="s">
        <v>13</v>
      </c>
      <c r="E89" s="16">
        <v>2</v>
      </c>
      <c r="F89" s="16"/>
      <c r="G89" s="16">
        <f t="shared" si="5"/>
        <v>0</v>
      </c>
    </row>
    <row r="90" spans="1:7" ht="71.25">
      <c r="A90" s="13" t="s">
        <v>156</v>
      </c>
      <c r="B90" s="3" t="s">
        <v>10</v>
      </c>
      <c r="C90" s="3" t="s">
        <v>171</v>
      </c>
      <c r="D90" s="19" t="s">
        <v>13</v>
      </c>
      <c r="E90" s="16">
        <v>2</v>
      </c>
      <c r="F90" s="16"/>
      <c r="G90" s="16">
        <f t="shared" si="5"/>
        <v>0</v>
      </c>
    </row>
    <row r="91" spans="1:7" ht="28.5">
      <c r="A91" s="13" t="s">
        <v>158</v>
      </c>
      <c r="B91" s="3" t="s">
        <v>10</v>
      </c>
      <c r="C91" s="3" t="s">
        <v>173</v>
      </c>
      <c r="D91" s="19" t="s">
        <v>15</v>
      </c>
      <c r="E91" s="16">
        <v>8</v>
      </c>
      <c r="F91" s="16"/>
      <c r="G91" s="16">
        <f t="shared" si="5"/>
        <v>0</v>
      </c>
    </row>
    <row r="92" spans="1:7" ht="28.5">
      <c r="A92" s="13" t="s">
        <v>160</v>
      </c>
      <c r="B92" s="3" t="s">
        <v>14</v>
      </c>
      <c r="C92" s="3" t="s">
        <v>175</v>
      </c>
      <c r="D92" s="19" t="s">
        <v>15</v>
      </c>
      <c r="E92" s="16">
        <v>8.4</v>
      </c>
      <c r="F92" s="16"/>
      <c r="G92" s="16">
        <f t="shared" si="5"/>
        <v>0</v>
      </c>
    </row>
    <row r="93" spans="1:7" ht="15">
      <c r="A93" s="22" t="s">
        <v>226</v>
      </c>
      <c r="B93" s="23"/>
      <c r="C93" s="23"/>
      <c r="D93" s="23"/>
      <c r="E93" s="23"/>
      <c r="F93" s="24"/>
      <c r="G93" s="15">
        <f>SUM(G82:G92)</f>
        <v>0</v>
      </c>
    </row>
    <row r="94" spans="1:7" ht="15">
      <c r="A94" s="12" t="s">
        <v>7</v>
      </c>
      <c r="B94" s="2"/>
      <c r="C94" s="2" t="s">
        <v>176</v>
      </c>
      <c r="D94" s="18"/>
      <c r="E94" s="15"/>
      <c r="F94" s="15"/>
      <c r="G94" s="15"/>
    </row>
    <row r="95" spans="1:7" ht="42.75">
      <c r="A95" s="13" t="s">
        <v>162</v>
      </c>
      <c r="B95" s="3" t="s">
        <v>178</v>
      </c>
      <c r="C95" s="3" t="s">
        <v>239</v>
      </c>
      <c r="D95" s="19" t="s">
        <v>12</v>
      </c>
      <c r="E95" s="16">
        <v>11</v>
      </c>
      <c r="F95" s="16"/>
      <c r="G95" s="16">
        <f t="shared" ref="G95:G110" si="6">ROUND(E95*F95,2)</f>
        <v>0</v>
      </c>
    </row>
    <row r="96" spans="1:7" ht="42.75">
      <c r="A96" s="13" t="s">
        <v>164</v>
      </c>
      <c r="B96" s="3" t="s">
        <v>178</v>
      </c>
      <c r="C96" s="3" t="s">
        <v>181</v>
      </c>
      <c r="D96" s="19" t="s">
        <v>26</v>
      </c>
      <c r="E96" s="16">
        <v>3.12</v>
      </c>
      <c r="F96" s="16"/>
      <c r="G96" s="16">
        <f t="shared" si="6"/>
        <v>0</v>
      </c>
    </row>
    <row r="97" spans="1:7" ht="28.5">
      <c r="A97" s="13" t="s">
        <v>166</v>
      </c>
      <c r="B97" s="3" t="s">
        <v>178</v>
      </c>
      <c r="C97" s="3" t="s">
        <v>183</v>
      </c>
      <c r="D97" s="19" t="s">
        <v>12</v>
      </c>
      <c r="E97" s="16">
        <v>13</v>
      </c>
      <c r="F97" s="16"/>
      <c r="G97" s="16">
        <f t="shared" si="6"/>
        <v>0</v>
      </c>
    </row>
    <row r="98" spans="1:7" ht="28.5">
      <c r="A98" s="13" t="s">
        <v>168</v>
      </c>
      <c r="B98" s="3" t="s">
        <v>178</v>
      </c>
      <c r="C98" s="3" t="s">
        <v>185</v>
      </c>
      <c r="D98" s="19" t="s">
        <v>12</v>
      </c>
      <c r="E98" s="16">
        <v>33</v>
      </c>
      <c r="F98" s="16"/>
      <c r="G98" s="16">
        <f t="shared" si="6"/>
        <v>0</v>
      </c>
    </row>
    <row r="99" spans="1:7" ht="28.5">
      <c r="A99" s="13" t="s">
        <v>170</v>
      </c>
      <c r="B99" s="3" t="s">
        <v>178</v>
      </c>
      <c r="C99" s="3" t="s">
        <v>187</v>
      </c>
      <c r="D99" s="19" t="s">
        <v>12</v>
      </c>
      <c r="E99" s="16">
        <v>33</v>
      </c>
      <c r="F99" s="16"/>
      <c r="G99" s="16">
        <f t="shared" si="6"/>
        <v>0</v>
      </c>
    </row>
    <row r="100" spans="1:7" ht="28.5">
      <c r="A100" s="13" t="s">
        <v>172</v>
      </c>
      <c r="B100" s="3" t="s">
        <v>178</v>
      </c>
      <c r="C100" s="3" t="s">
        <v>189</v>
      </c>
      <c r="D100" s="19" t="s">
        <v>12</v>
      </c>
      <c r="E100" s="16">
        <v>11</v>
      </c>
      <c r="F100" s="16"/>
      <c r="G100" s="16">
        <f t="shared" si="6"/>
        <v>0</v>
      </c>
    </row>
    <row r="101" spans="1:7" ht="28.5">
      <c r="A101" s="13" t="s">
        <v>174</v>
      </c>
      <c r="B101" s="3" t="s">
        <v>178</v>
      </c>
      <c r="C101" s="3" t="s">
        <v>191</v>
      </c>
      <c r="D101" s="19" t="s">
        <v>12</v>
      </c>
      <c r="E101" s="16">
        <v>25.2</v>
      </c>
      <c r="F101" s="16"/>
      <c r="G101" s="16">
        <f t="shared" si="6"/>
        <v>0</v>
      </c>
    </row>
    <row r="102" spans="1:7" ht="42.75">
      <c r="A102" s="13" t="s">
        <v>177</v>
      </c>
      <c r="B102" s="3" t="s">
        <v>178</v>
      </c>
      <c r="C102" s="3" t="s">
        <v>238</v>
      </c>
      <c r="D102" s="19" t="s">
        <v>12</v>
      </c>
      <c r="E102" s="16">
        <v>13</v>
      </c>
      <c r="F102" s="16"/>
      <c r="G102" s="16">
        <f t="shared" si="6"/>
        <v>0</v>
      </c>
    </row>
    <row r="103" spans="1:7" ht="28.5">
      <c r="A103" s="13" t="s">
        <v>179</v>
      </c>
      <c r="B103" s="3" t="s">
        <v>178</v>
      </c>
      <c r="C103" s="3" t="s">
        <v>194</v>
      </c>
      <c r="D103" s="19" t="s">
        <v>12</v>
      </c>
      <c r="E103" s="16">
        <v>13</v>
      </c>
      <c r="F103" s="16"/>
      <c r="G103" s="16">
        <f t="shared" si="6"/>
        <v>0</v>
      </c>
    </row>
    <row r="104" spans="1:7" ht="71.25">
      <c r="A104" s="13" t="s">
        <v>180</v>
      </c>
      <c r="B104" s="3" t="s">
        <v>178</v>
      </c>
      <c r="C104" s="3" t="s">
        <v>196</v>
      </c>
      <c r="D104" s="19" t="s">
        <v>130</v>
      </c>
      <c r="E104" s="16">
        <v>2</v>
      </c>
      <c r="F104" s="16"/>
      <c r="G104" s="16">
        <f t="shared" si="6"/>
        <v>0</v>
      </c>
    </row>
    <row r="105" spans="1:7" ht="28.5">
      <c r="A105" s="13" t="s">
        <v>182</v>
      </c>
      <c r="B105" s="3" t="s">
        <v>178</v>
      </c>
      <c r="C105" s="3" t="s">
        <v>198</v>
      </c>
      <c r="D105" s="19" t="s">
        <v>11</v>
      </c>
      <c r="E105" s="16">
        <v>1</v>
      </c>
      <c r="F105" s="16"/>
      <c r="G105" s="16">
        <f t="shared" si="6"/>
        <v>0</v>
      </c>
    </row>
    <row r="106" spans="1:7" ht="28.5">
      <c r="A106" s="13" t="s">
        <v>184</v>
      </c>
      <c r="B106" s="3" t="s">
        <v>178</v>
      </c>
      <c r="C106" s="3" t="s">
        <v>199</v>
      </c>
      <c r="D106" s="19" t="s">
        <v>130</v>
      </c>
      <c r="E106" s="16">
        <v>2</v>
      </c>
      <c r="F106" s="16"/>
      <c r="G106" s="16">
        <f t="shared" si="6"/>
        <v>0</v>
      </c>
    </row>
    <row r="107" spans="1:7" ht="42.75">
      <c r="A107" s="13" t="s">
        <v>186</v>
      </c>
      <c r="B107" s="3" t="s">
        <v>178</v>
      </c>
      <c r="C107" s="3" t="s">
        <v>200</v>
      </c>
      <c r="D107" s="19" t="s">
        <v>11</v>
      </c>
      <c r="E107" s="16">
        <v>2</v>
      </c>
      <c r="F107" s="16"/>
      <c r="G107" s="16">
        <f t="shared" si="6"/>
        <v>0</v>
      </c>
    </row>
    <row r="108" spans="1:7" ht="42.75">
      <c r="A108" s="13" t="s">
        <v>188</v>
      </c>
      <c r="B108" s="3" t="s">
        <v>178</v>
      </c>
      <c r="C108" s="3" t="s">
        <v>201</v>
      </c>
      <c r="D108" s="19" t="s">
        <v>13</v>
      </c>
      <c r="E108" s="16">
        <v>4</v>
      </c>
      <c r="F108" s="16"/>
      <c r="G108" s="16">
        <f t="shared" si="6"/>
        <v>0</v>
      </c>
    </row>
    <row r="109" spans="1:7" ht="28.5">
      <c r="A109" s="13" t="s">
        <v>190</v>
      </c>
      <c r="B109" s="3" t="s">
        <v>178</v>
      </c>
      <c r="C109" s="3" t="s">
        <v>202</v>
      </c>
      <c r="D109" s="19" t="s">
        <v>203</v>
      </c>
      <c r="E109" s="16">
        <v>16</v>
      </c>
      <c r="F109" s="16"/>
      <c r="G109" s="16">
        <f t="shared" si="6"/>
        <v>0</v>
      </c>
    </row>
    <row r="110" spans="1:7">
      <c r="A110" s="13" t="s">
        <v>192</v>
      </c>
      <c r="B110" s="3" t="s">
        <v>178</v>
      </c>
      <c r="C110" s="3" t="s">
        <v>204</v>
      </c>
      <c r="D110" s="19" t="s">
        <v>130</v>
      </c>
      <c r="E110" s="16">
        <v>1</v>
      </c>
      <c r="F110" s="16"/>
      <c r="G110" s="16">
        <f t="shared" si="6"/>
        <v>0</v>
      </c>
    </row>
    <row r="111" spans="1:7" ht="15">
      <c r="A111" s="22" t="s">
        <v>228</v>
      </c>
      <c r="B111" s="23"/>
      <c r="C111" s="23"/>
      <c r="D111" s="23"/>
      <c r="E111" s="23"/>
      <c r="F111" s="24"/>
      <c r="G111" s="15">
        <f>SUM(G95:G110)</f>
        <v>0</v>
      </c>
    </row>
    <row r="112" spans="1:7" ht="30">
      <c r="A112" s="12" t="s">
        <v>8</v>
      </c>
      <c r="B112" s="2"/>
      <c r="C112" s="2" t="s">
        <v>205</v>
      </c>
      <c r="D112" s="18"/>
      <c r="E112" s="15"/>
      <c r="F112" s="15"/>
      <c r="G112" s="15"/>
    </row>
    <row r="113" spans="1:7" ht="28.5">
      <c r="A113" s="13" t="s">
        <v>193</v>
      </c>
      <c r="B113" s="3" t="s">
        <v>206</v>
      </c>
      <c r="C113" s="3" t="s">
        <v>207</v>
      </c>
      <c r="D113" s="19" t="s">
        <v>12</v>
      </c>
      <c r="E113" s="16">
        <v>62</v>
      </c>
      <c r="F113" s="16"/>
      <c r="G113" s="16">
        <f>ROUND(E113*F113,2)</f>
        <v>0</v>
      </c>
    </row>
    <row r="114" spans="1:7" ht="28.5">
      <c r="A114" s="13" t="s">
        <v>195</v>
      </c>
      <c r="B114" s="3" t="s">
        <v>206</v>
      </c>
      <c r="C114" s="3" t="s">
        <v>208</v>
      </c>
      <c r="D114" s="19" t="s">
        <v>12</v>
      </c>
      <c r="E114" s="16">
        <v>14.5</v>
      </c>
      <c r="F114" s="16"/>
      <c r="G114" s="16">
        <f>ROUND(E114*F114,2)</f>
        <v>0</v>
      </c>
    </row>
    <row r="115" spans="1:7">
      <c r="A115" s="13" t="s">
        <v>197</v>
      </c>
      <c r="B115" s="3" t="s">
        <v>206</v>
      </c>
      <c r="C115" s="3" t="s">
        <v>209</v>
      </c>
      <c r="D115" s="19" t="s">
        <v>12</v>
      </c>
      <c r="E115" s="16">
        <v>10.5</v>
      </c>
      <c r="F115" s="16"/>
      <c r="G115" s="16">
        <f>ROUND(E115*F115,2)</f>
        <v>0</v>
      </c>
    </row>
    <row r="116" spans="1:7" ht="15">
      <c r="A116" s="22" t="s">
        <v>230</v>
      </c>
      <c r="B116" s="23"/>
      <c r="C116" s="23"/>
      <c r="D116" s="23"/>
      <c r="E116" s="23"/>
      <c r="F116" s="24"/>
      <c r="G116" s="15">
        <f>SUM(G113:G115)</f>
        <v>0</v>
      </c>
    </row>
    <row r="117" spans="1:7" ht="15">
      <c r="A117" s="22" t="s">
        <v>229</v>
      </c>
      <c r="B117" s="23"/>
      <c r="C117" s="23"/>
      <c r="D117" s="23"/>
      <c r="E117" s="23"/>
      <c r="F117" s="24"/>
      <c r="G117" s="15">
        <f>G65+G69+G80+G93+G111+G116</f>
        <v>0</v>
      </c>
    </row>
  </sheetData>
  <mergeCells count="16">
    <mergeCell ref="A38:F38"/>
    <mergeCell ref="A1:G1"/>
    <mergeCell ref="A2:G4"/>
    <mergeCell ref="A12:F12"/>
    <mergeCell ref="A15:F15"/>
    <mergeCell ref="A35:F35"/>
    <mergeCell ref="A93:F93"/>
    <mergeCell ref="A111:F111"/>
    <mergeCell ref="A117:F117"/>
    <mergeCell ref="A116:F116"/>
    <mergeCell ref="A47:F47"/>
    <mergeCell ref="A56:F56"/>
    <mergeCell ref="A64:F64"/>
    <mergeCell ref="A65:F65"/>
    <mergeCell ref="A69:F69"/>
    <mergeCell ref="A80:F80"/>
  </mergeCells>
  <pageMargins left="0.7" right="0.7" top="0.75" bottom="0.75" header="0.3" footer="0.3"/>
  <pageSetup paperSize="9" orientation="portrait" r:id="rId1"/>
  <ignoredErrors>
    <ignoredError sqref="A8:G8 B9:G9 B11:E11 B37:E37 B68:E68 B65 D65:F65 B70:G70 B69 D69:G69 B73:E73 B74:G79 B81 B80 D80:F80 B14:E14 D12:G12 B22:E34 B15 D15:G15 B35 D35:G35 B41:E46 B38 D38:G38 B51:E55 B47 D47:G47 B60:E63 B56 D56:G56 B64 D64:G64 B85:E87 B84:G84 B88:E88 B89:G91 B92:E92 B94:G94 B93 D93:F93 D81:G81 B96:E101 B115:E115 B111 D111:F111 B117 D117:F117 B116 D116:G116 B10:G10 B13:G13 B16:G16 B36:G36 B39:G39 B48:G48 B57:G57 B66:G66 B112:G112 G11 G14 G17:G34 G37 G40:G46 G49:G55 G58:G63 G67:G68 G71:G73 G85:G87 G88 G92 G95:G110 G113:G115 B17:E17 B18:E18 B19:E19 B20:E20 B21:E21 B40:E40 B49:E49 B50:E50 B58:E58 B59:E59 B67:E67 B71:E71 B72:E72 B82:G82 B83:G83 B95 B113:E113 B114:E114 D95:E95 B103:E110 B102 D102:E10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zadanie2</vt:lpstr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zdmacz</cp:lastModifiedBy>
  <cp:lastPrinted>2022-02-24T13:28:08Z</cp:lastPrinted>
  <dcterms:created xsi:type="dcterms:W3CDTF">2021-12-14T06:57:25Z</dcterms:created>
  <dcterms:modified xsi:type="dcterms:W3CDTF">2022-02-24T13:33:56Z</dcterms:modified>
</cp:coreProperties>
</file>