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915"/>
  </bookViews>
  <sheets>
    <sheet name="zadanie1" sheetId="1" r:id="rId1"/>
  </sheets>
  <calcPr calcId="125725"/>
</workbook>
</file>

<file path=xl/calcChain.xml><?xml version="1.0" encoding="utf-8"?>
<calcChain xmlns="http://schemas.openxmlformats.org/spreadsheetml/2006/main">
  <c r="G151" i="1"/>
  <c r="G150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48" s="1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5"/>
  <c r="G104"/>
  <c r="G103"/>
  <c r="G102"/>
  <c r="G101"/>
  <c r="G100"/>
  <c r="G99"/>
  <c r="G98"/>
  <c r="G97"/>
  <c r="G96"/>
  <c r="G95"/>
  <c r="G94"/>
  <c r="G93"/>
  <c r="G90"/>
  <c r="G89"/>
  <c r="G88"/>
  <c r="G87"/>
  <c r="G86"/>
  <c r="G85"/>
  <c r="G84"/>
  <c r="G83"/>
  <c r="G82"/>
  <c r="G81"/>
  <c r="G80"/>
  <c r="G79"/>
  <c r="G78"/>
  <c r="G77"/>
  <c r="G76"/>
  <c r="G75"/>
  <c r="G74"/>
  <c r="G70"/>
  <c r="G69"/>
  <c r="G68"/>
  <c r="G65"/>
  <c r="G64"/>
  <c r="G63"/>
  <c r="G62"/>
  <c r="G59"/>
  <c r="G58"/>
  <c r="G57"/>
  <c r="G56"/>
  <c r="G55"/>
  <c r="G54"/>
  <c r="G53"/>
  <c r="G50"/>
  <c r="G49"/>
  <c r="G48"/>
  <c r="G47"/>
  <c r="G46"/>
  <c r="G45"/>
  <c r="G44"/>
  <c r="G43"/>
  <c r="G40"/>
  <c r="G39"/>
  <c r="G36"/>
  <c r="G35"/>
  <c r="G32"/>
  <c r="G31"/>
  <c r="G30"/>
  <c r="G29"/>
  <c r="G28"/>
  <c r="G27"/>
  <c r="G26"/>
  <c r="G25"/>
  <c r="G24"/>
  <c r="G23"/>
  <c r="G22"/>
  <c r="G21"/>
  <c r="G20"/>
  <c r="G19"/>
  <c r="G18"/>
  <c r="G17"/>
  <c r="G16"/>
  <c r="G13"/>
  <c r="G14" s="1"/>
  <c r="G10"/>
  <c r="G11" s="1"/>
  <c r="G106" l="1"/>
  <c r="G91"/>
  <c r="G125"/>
  <c r="G66"/>
  <c r="G37"/>
  <c r="G33"/>
  <c r="G41"/>
  <c r="G51"/>
  <c r="G152"/>
  <c r="G60"/>
  <c r="G71"/>
  <c r="G72" l="1"/>
  <c r="G153" s="1"/>
</calcChain>
</file>

<file path=xl/sharedStrings.xml><?xml version="1.0" encoding="utf-8"?>
<sst xmlns="http://schemas.openxmlformats.org/spreadsheetml/2006/main" count="521" uniqueCount="317">
  <si>
    <t>Lp.</t>
  </si>
  <si>
    <t>Cena jedn.</t>
  </si>
  <si>
    <t>Wartość</t>
  </si>
  <si>
    <t>1</t>
  </si>
  <si>
    <t>2</t>
  </si>
  <si>
    <t>3</t>
  </si>
  <si>
    <t>4</t>
  </si>
  <si>
    <t>5</t>
  </si>
  <si>
    <t>6</t>
  </si>
  <si>
    <t>7</t>
  </si>
  <si>
    <t>D.07.02.01</t>
  </si>
  <si>
    <t>szt.</t>
  </si>
  <si>
    <t>m</t>
  </si>
  <si>
    <t>8</t>
  </si>
  <si>
    <t>szt</t>
  </si>
  <si>
    <t>9</t>
  </si>
  <si>
    <t>D.07.01.01</t>
  </si>
  <si>
    <t>m2</t>
  </si>
  <si>
    <t>10</t>
  </si>
  <si>
    <t>DROGI</t>
  </si>
  <si>
    <t>ROBOTY PRZYGOTOWACZE</t>
  </si>
  <si>
    <t>11</t>
  </si>
  <si>
    <t>D.01.01.01</t>
  </si>
  <si>
    <t>Roboty pomiarowe przy liniowych robotach ziemnych - trasa drogi w terenie równinnym</t>
  </si>
  <si>
    <t>km</t>
  </si>
  <si>
    <t>ZDJĘCIE HUMUSU</t>
  </si>
  <si>
    <t>12</t>
  </si>
  <si>
    <t>D.01.02.02</t>
  </si>
  <si>
    <t>Zdjęcie warstwy ziemi urodzajnej - humusu (grunt zadarniony) wraz z wywozem na składowisko wraz z kosztami utylizacji. UWAGA: jeśli zdjęty humus spełnia wymogi z dokumentacji projektowej należy przewidzieć częściowe jego wykorzystanie przy odtwarzaniu terenów zielonych.</t>
  </si>
  <si>
    <t>m3</t>
  </si>
  <si>
    <t>ROZBIÓRKI</t>
  </si>
  <si>
    <t>13</t>
  </si>
  <si>
    <t>D.01.02.04</t>
  </si>
  <si>
    <t>Cięcie piłą nawierzchni bitumicznych na gł. do 5 cm</t>
  </si>
  <si>
    <t>14</t>
  </si>
  <si>
    <t>Cięcie piłą nawierzchni bitumicznych na gł. 6-10 cm</t>
  </si>
  <si>
    <t>15</t>
  </si>
  <si>
    <t>Rozebranie rolki z kostki kamiennej 18x20, 1 rz. kostki</t>
  </si>
  <si>
    <t>16</t>
  </si>
  <si>
    <t>Segregowanie i oczyszczenie materiałów kamiennych z robiórki.</t>
  </si>
  <si>
    <t>t</t>
  </si>
  <si>
    <t>17</t>
  </si>
  <si>
    <t>Załadunek i wywóz materiału kamiennego na bazę ZDiUM.</t>
  </si>
  <si>
    <t>18</t>
  </si>
  <si>
    <t>Rozebranie nawierzchni z kostki brukowej betonowej grubości 8 cm na podsypce cementowo-piaskowej.</t>
  </si>
  <si>
    <t>19</t>
  </si>
  <si>
    <t>Rozebranie krawężników betonowych.</t>
  </si>
  <si>
    <t>20</t>
  </si>
  <si>
    <t>Rozebranie obrzeży betonowych o wymiarach 8x30 cm.</t>
  </si>
  <si>
    <t>21</t>
  </si>
  <si>
    <t>Rozebranie ław z betonu</t>
  </si>
  <si>
    <t>22</t>
  </si>
  <si>
    <t>Rozebranie podbudowy z kruszywa gr. 15 cm</t>
  </si>
  <si>
    <t>23</t>
  </si>
  <si>
    <t>Rozebranie podbudowy z kruszywa gr. 24 cm</t>
  </si>
  <si>
    <t>24</t>
  </si>
  <si>
    <t>Rozebranie nawierzchni z betonu gr. 15 cm.</t>
  </si>
  <si>
    <t>25</t>
  </si>
  <si>
    <t>Załadunek, wywóz i utylizacja gruzu.</t>
  </si>
  <si>
    <t>26</t>
  </si>
  <si>
    <t>D.05.03.11</t>
  </si>
  <si>
    <t>Frezowanie nawierzchni asfaltowych na zimno, średnia grubość warstwy 4 cm.</t>
  </si>
  <si>
    <t>27</t>
  </si>
  <si>
    <t>Rozebranie nawierzchni z mas mineralno-bitumicznych gr. 4 cm</t>
  </si>
  <si>
    <t>28</t>
  </si>
  <si>
    <t>Rozebranie warstwy wiążącej i podbudowy z mas mineralno-bitumicznych łączna gr. 22 cm.</t>
  </si>
  <si>
    <t>29</t>
  </si>
  <si>
    <t>Załadunek, wywóz i utylizacja mas bitumicznych.</t>
  </si>
  <si>
    <t>POZOSTAŁE</t>
  </si>
  <si>
    <t>30</t>
  </si>
  <si>
    <t>D.10.01.01</t>
  </si>
  <si>
    <t>Regulacja pionowa studzienek telefonicznych</t>
  </si>
  <si>
    <t>31</t>
  </si>
  <si>
    <t>Regulacja pionowa studzienek dla włazów kanałowych</t>
  </si>
  <si>
    <t>ROBOTY ZIEMNE</t>
  </si>
  <si>
    <t>32</t>
  </si>
  <si>
    <t>D.02.01.01</t>
  </si>
  <si>
    <t>Wykopy w gruntach kat. III-IV z transportem urobku na składowisko wraz z kosztami zagospodarowania odpadów.</t>
  </si>
  <si>
    <t>33</t>
  </si>
  <si>
    <t>D.02.03.01</t>
  </si>
  <si>
    <t>Nasypy z gruntu kat G1 dowiezionego wraz z formowaniem i zagęszczeniem nasypu.</t>
  </si>
  <si>
    <t>PODBUDOWY</t>
  </si>
  <si>
    <t>34</t>
  </si>
  <si>
    <t>D.09.01.01</t>
  </si>
  <si>
    <t>Spulchnienie gruntu w technologii wydmuchowej Air Spade na głęb. 40 cm</t>
  </si>
  <si>
    <t>35</t>
  </si>
  <si>
    <t>Podbudowa z gleby strukturalnej  gr. 30 cm</t>
  </si>
  <si>
    <t>36</t>
  </si>
  <si>
    <t>D.04.01.01</t>
  </si>
  <si>
    <t>Profilowanie i zagęszczenie mechanicznie podłoża pod warstwy konstrukcyjne nawierzchni w gruntach kat. II-IV</t>
  </si>
  <si>
    <t>37</t>
  </si>
  <si>
    <t>D.04.04.01</t>
  </si>
  <si>
    <t>Warstwa z gruntu niewysadzinowego, grubość warstwy 10 cm.</t>
  </si>
  <si>
    <t>38</t>
  </si>
  <si>
    <t>D.04.04.02b</t>
  </si>
  <si>
    <t>Podbudowa zasadnicza z KŁSM 0/31,5 grubość warstwy po zagęszczeniu 15 cm.</t>
  </si>
  <si>
    <t>39</t>
  </si>
  <si>
    <t>D-04.04.02a</t>
  </si>
  <si>
    <t>Podbudowa pomocnicza  z mieszanki  niezwiązanej CBR&gt;=60%  grubość warstwy po zagęszczeniu 24 cm.</t>
  </si>
  <si>
    <t>40</t>
  </si>
  <si>
    <t>D.04.03.01</t>
  </si>
  <si>
    <t>Oczyszczenie i skropienie warstw konstrukcyjnych niebitumicznych.</t>
  </si>
  <si>
    <t>41</t>
  </si>
  <si>
    <t>D.04.07.01A</t>
  </si>
  <si>
    <t>Podbudowa z betonu asfaltowego AC 22 P, grubość warstwy po zagęszczeniu 14 cm.</t>
  </si>
  <si>
    <t>NAWIERZCHNIE</t>
  </si>
  <si>
    <t>42</t>
  </si>
  <si>
    <t>Oczyszczenie i skropienie warstw konstrukcyjnych bitumicznych.</t>
  </si>
  <si>
    <t>43</t>
  </si>
  <si>
    <t>D.05.03.05b</t>
  </si>
  <si>
    <t>Warstwa wiążąca z betonu asfaltowego AC 16 W, grubość warstwy po zagęszczeniu 8 cm.</t>
  </si>
  <si>
    <t>44</t>
  </si>
  <si>
    <t>D.05.03.05a</t>
  </si>
  <si>
    <t>Warstwa ścieralna z betonu asfaltowego AC 8 S, grubość warstwy po zagęszczeniu 4 cm.</t>
  </si>
  <si>
    <t>45</t>
  </si>
  <si>
    <t>Warstwa ścieralna z betonu asfaltowego AC 8 S, grubość warstwy po zagęszczeniu 5 cm.</t>
  </si>
  <si>
    <t>46</t>
  </si>
  <si>
    <t>D.05.03.23a</t>
  </si>
  <si>
    <t>Nawierzchnia z kostki brukowej betonowej szarej o grubości 8 cm na podsypce cementowo-piaskowej.</t>
  </si>
  <si>
    <t>47</t>
  </si>
  <si>
    <t>Nawierzchnia dotykowa ostrzegawcza z kostki brukowej betonowej STOP 10x20cm żółtej grubości 8 cm na podsypce cementowo-piaskowej z wypełnieniem spoin piaskiem.</t>
  </si>
  <si>
    <t>48</t>
  </si>
  <si>
    <t>D.05.10.01</t>
  </si>
  <si>
    <t>Nawierzchnia wodoprzepuszczalna mineralno-epoksydowa gr. 3 cm na warstwie wyrównawczej z mieszanki kruszyw 4/8 gr. 2 cm</t>
  </si>
  <si>
    <t>ELEMENTY ULIC</t>
  </si>
  <si>
    <t>49</t>
  </si>
  <si>
    <t>D.08.01.01</t>
  </si>
  <si>
    <t>Krawężniki betonowe o wymiarach 15x30 cm z wykonaniem ławy z bet. C12/15.</t>
  </si>
  <si>
    <t>50</t>
  </si>
  <si>
    <t>D.08.03.01</t>
  </si>
  <si>
    <t>Obrzeża betonowe o wymiarach 8x30 cm z wykonaniem ławy z bet. C12/15.</t>
  </si>
  <si>
    <t>51</t>
  </si>
  <si>
    <t>D.08.03.02</t>
  </si>
  <si>
    <t>Aluminiowe obrzeże trawnikowe wysokości 140 mm</t>
  </si>
  <si>
    <t>52</t>
  </si>
  <si>
    <t>Uszczelnienie na styku istniejącej nawierzchni z BA, a nowymi krawężnikami.</t>
  </si>
  <si>
    <t>MAŁA ARCHITEKTURA</t>
  </si>
  <si>
    <t>53</t>
  </si>
  <si>
    <t>D.10.01.02</t>
  </si>
  <si>
    <t>Dostawa i montaż: ławka wolnostojąca LS/KA-F01</t>
  </si>
  <si>
    <t>kpl.</t>
  </si>
  <si>
    <t>54</t>
  </si>
  <si>
    <t>Dostawa i montaż: kosz na śmieci KP/KA-A01</t>
  </si>
  <si>
    <t>55</t>
  </si>
  <si>
    <t>Dostawa i montaż: wiata przystankowa 4- przęsłowa WT/KP-A z zasilaniem z pełnymi ściankam</t>
  </si>
  <si>
    <t>ELEMENTY KANALIZACJI DESZCZOWEJ</t>
  </si>
  <si>
    <t>56</t>
  </si>
  <si>
    <t>D-03.02.01</t>
  </si>
  <si>
    <t>Roboty pomiarowe dla KD. Wyznaczenie lokalizacji wpustu i przykanalika</t>
  </si>
  <si>
    <t>57</t>
  </si>
  <si>
    <t>Wykonanie wykopów dla sieci wraz z umocnieneim ścian wykopów, odwodnieniem, podwieszeniem sieci obcych i wywozem ziemi na składowisko i kosztem zagospodarowania.</t>
  </si>
  <si>
    <t>58</t>
  </si>
  <si>
    <t>Zasypanie wykopów dla sieci z zagęszczaniem gruntu warstwami, stopniowym wydobywaniem zabezpieczenia wykopu i pracami towarzyszącymi._x000D_
Zasypka wtórna z gruntu sypkiego (piasku lub pospółki). W nakładzie należy uwzględnić ewentualny koszt gruntu do zasypania jeśli grunt z wykopów nie spełnia warunków z dokumentacji projektowej.</t>
  </si>
  <si>
    <t>59</t>
  </si>
  <si>
    <t>Przewiert/przecisk rurą osłonową stalową zabezpieczoną antykorozyjnie śr. 219x8,0mm</t>
  </si>
  <si>
    <t>60</t>
  </si>
  <si>
    <t>Przeciąganie rurociągów przewodowych w rurach ochronnych. Rura PVC-U 160mm</t>
  </si>
  <si>
    <t>61</t>
  </si>
  <si>
    <t>Uszczelnienie końców rur ochronnych o średnicy 219 mm</t>
  </si>
  <si>
    <t>62</t>
  </si>
  <si>
    <t>Wykonanie podłoży pod kanały z materiałów sypkich grub. 15 cm</t>
  </si>
  <si>
    <t>63</t>
  </si>
  <si>
    <t>Montaż kanałów z rur PVC łączonych na wcisk, o średnicy 160 mm</t>
  </si>
  <si>
    <t>64</t>
  </si>
  <si>
    <t>Montaż obejmy siodłowej 160mm na rurze 600mm.</t>
  </si>
  <si>
    <t>65</t>
  </si>
  <si>
    <t>Montaż kształtek PVC kanalizacyjnych łączonych na wcisk - łuk o średnicy 160 mm</t>
  </si>
  <si>
    <t>66</t>
  </si>
  <si>
    <t>Montaż syfonu odwróconego na wylocie przykanalika 160mm</t>
  </si>
  <si>
    <t>67</t>
  </si>
  <si>
    <t>Wykonanie obsypki i zasypki z kruszyw naturalnych dowiezionych</t>
  </si>
  <si>
    <t>68</t>
  </si>
  <si>
    <t>69</t>
  </si>
  <si>
    <t>Wykonanie podłoży betonowych grub. 10 cm</t>
  </si>
  <si>
    <t>70</t>
  </si>
  <si>
    <t>Montaż studzienek ściekowych ulicznych żelbetowych o średnicy 500 mm z osadnikiem</t>
  </si>
  <si>
    <t>71</t>
  </si>
  <si>
    <t>72</t>
  </si>
  <si>
    <t>Próba szczelności kanałów rurowych o średnicy do 160 mm</t>
  </si>
  <si>
    <t>próba</t>
  </si>
  <si>
    <t>ZIELEŃ</t>
  </si>
  <si>
    <t>73</t>
  </si>
  <si>
    <t>Rozścielenie ziemi urodzajnej na terenie płaskim. Humus dowieziony.</t>
  </si>
  <si>
    <t>74</t>
  </si>
  <si>
    <t>Wykonanie trawników siewem z nawożeniem na terenie płaskim.</t>
  </si>
  <si>
    <t>75</t>
  </si>
  <si>
    <t>Pielęgnacja trawników na terenie płaskim.</t>
  </si>
  <si>
    <t>76</t>
  </si>
  <si>
    <t>Ogrodzenie ochronne - ogrodzenie budowlane tymczasowe z paneli ażurowych wys. min. 120cm, ogrodzenie stabilizowane na stopach lekkich, panele łączone złączkami na 2 poziomach, ochrona gleby w SOD przed zagęszczeniem. Ustawienie i późniejszy demontaż.</t>
  </si>
  <si>
    <t>77</t>
  </si>
  <si>
    <t>Zabezpieczenie drzew na okres wykonywania robót, przez wykonanie obudowy z desek, drzewa o średnicy drzewa do 30 cm.</t>
  </si>
  <si>
    <t>78</t>
  </si>
  <si>
    <t>Zabezpieczenie drzew na okres wykonywania robót, przez wykonanie obudowy z desek, drzewa o średnicy ponad 30 cm.</t>
  </si>
  <si>
    <t>79</t>
  </si>
  <si>
    <t>D.01.02.01</t>
  </si>
  <si>
    <t>Ścinanie drzew w warunkach utrudnionych (ścinanie częściami lub etapami) przy użyciu podnośnika montażowego, o średnicy do 15 cm wraz z karczowaniem pni, wywozem materiału oraz kosztami składowania.</t>
  </si>
  <si>
    <t>80</t>
  </si>
  <si>
    <t>Pielęgnacja drzew istniejących w tym przycięcie gałęzi w skrajni drogi i chodnika oraz wywóz materiału wraz z kosztem zagospodarowania odpadów.</t>
  </si>
  <si>
    <t>81</t>
  </si>
  <si>
    <t>Usunięcie krzewów wraz z wywiezieniem pozostałości i kosztami zagospodarowania odpadów.</t>
  </si>
  <si>
    <t>82</t>
  </si>
  <si>
    <t>Sadzenie drzew starszych z bryłą korzeniową; z zaprawą dołów: klon pospolity.</t>
  </si>
  <si>
    <t>83</t>
  </si>
  <si>
    <t>Pielęgnacja drzew starszych sadzonych z bryłą korzeniową: klon pospolity.</t>
  </si>
  <si>
    <t>84</t>
  </si>
  <si>
    <t>Mikoryza.</t>
  </si>
  <si>
    <t>injekcja</t>
  </si>
  <si>
    <t>85</t>
  </si>
  <si>
    <t>Mulczowanie przekompostowaną korą na terenie płaskim grubość warstwy 5 cm</t>
  </si>
  <si>
    <t>86</t>
  </si>
  <si>
    <t>D.01.02.04.</t>
  </si>
  <si>
    <t>Rozebranie słupków do znaków z przeznaczeniem na złom.</t>
  </si>
  <si>
    <t>87</t>
  </si>
  <si>
    <t>Zdjęcie znaków lub drogowskazów.</t>
  </si>
  <si>
    <t>88</t>
  </si>
  <si>
    <t>Wywóz materiałów z rozbiórki na złom.</t>
  </si>
  <si>
    <t>89</t>
  </si>
  <si>
    <t>Usuniecie oznakowania poziomego.</t>
  </si>
  <si>
    <t>90</t>
  </si>
  <si>
    <t>Demontaż azylu (wysepki) dla pieszych z segmentowych elementów nakładanych.</t>
  </si>
  <si>
    <t>91</t>
  </si>
  <si>
    <t>Demontaż pylonu zespolonego U-5b+C-9 mocowanego do nawierzchni.</t>
  </si>
  <si>
    <t>92</t>
  </si>
  <si>
    <t>Wywóz elementów z tworzyw sztucznych wraz z kosztem zagospodarowania odpadu.</t>
  </si>
  <si>
    <t>93</t>
  </si>
  <si>
    <t>Słupki do znaków drogowych z rur stalowych ocynkowane o średnicy 70mm, o min grubości ścianki 2,9 mm, zaślepione u góry, z przyspawanymi u dołu tzw. "wąsami kotwiącymi".</t>
  </si>
  <si>
    <t>94</t>
  </si>
  <si>
    <t>Pionowe znaki drogowe - znaki zakazu, nakazu, ostrzegawcze i informacyjne. Znaki przestawiane.</t>
  </si>
  <si>
    <t>95</t>
  </si>
  <si>
    <t>Pionowe znaki drogowe - znaki zakazu, nakazu, ostrzegawcze i informacyjne. Znaki typu A mini, folia 2.</t>
  </si>
  <si>
    <t>96</t>
  </si>
  <si>
    <t>Pionowe znaki drogowe - znaki zakazu, nakazu, ostrzegawcze i informacyjne. Znaki typu C mini, folia 2.</t>
  </si>
  <si>
    <t>97</t>
  </si>
  <si>
    <t>Pionowe znaki drogowe - znaki zakazu, nakazu, ostrzegawcze i informacyjne. Znaki typu D małe, folia 2.</t>
  </si>
  <si>
    <t>98</t>
  </si>
  <si>
    <t>Słupek przystankowy SL/PR-B01 z D-15</t>
  </si>
  <si>
    <t>99</t>
  </si>
  <si>
    <t>Oznakowania poziomego jezdni materiałami grubowarstwowymi (masy chemoutwardzalne).</t>
  </si>
  <si>
    <t>100</t>
  </si>
  <si>
    <t>Ustawienie pylonu U-5b + C-9 „pylon zespolony podatny” (śr. 400mm, folia typu 2) – mocowany w gnieździe udaroodpornym lub za pomocą śrub rozporowych w podłożu na głębokość w nawierzchni min 15 cm, zasłoniętych przez zaślepki barwy białej.</t>
  </si>
  <si>
    <t>101</t>
  </si>
  <si>
    <t>Wykonanie azylu (wysepki) dla pieszych z segmentowych elementów nakładanych.</t>
  </si>
  <si>
    <t>102</t>
  </si>
  <si>
    <t>Nawierzchnia dotykowa ostrzegawcza klejona do podłoża, kolor żóty.</t>
  </si>
  <si>
    <t>OŚWIETLENIE</t>
  </si>
  <si>
    <t>103</t>
  </si>
  <si>
    <t>D.07.07.01</t>
  </si>
  <si>
    <t>104</t>
  </si>
  <si>
    <t>105</t>
  </si>
  <si>
    <t>Roboty ziemne dla robót elektroenergetycznych w terenie uzbrojonym wraz z wywozem nadmiaru urobku, kosztami składowania i pracami towarzyszącymi.</t>
  </si>
  <si>
    <t>106</t>
  </si>
  <si>
    <t>Nasypanie warstwy piasku grubości 0,1 m na dnie rowu kablowego o szerokości do 0,4 m. Podsypka.</t>
  </si>
  <si>
    <t>107</t>
  </si>
  <si>
    <t>Ułożenie rur osłonowych giętkich DVK fi 75 mm do kabli w gotowych wykopach</t>
  </si>
  <si>
    <t>108</t>
  </si>
  <si>
    <t>Układanie kabla NA2XY 4x35mm2 w rowach i rurach z wprowadzeniem do szaf i słupów.</t>
  </si>
  <si>
    <t>109</t>
  </si>
  <si>
    <t>Układanie kabla YKYżo 3x2,5mm2 w rowach i rurach z wprowadzeniem słupów i wiat.</t>
  </si>
  <si>
    <t>110</t>
  </si>
  <si>
    <t>Wciąganie kabla w rurze 75mm do rur osłonowych 110mm wraz z uszczelnieniem końców rur osłonowych.</t>
  </si>
  <si>
    <t>111</t>
  </si>
  <si>
    <t>Wykonanie uziomów z bednarki do FeZn 30×4mm wzdłuż całej trasy kabla.</t>
  </si>
  <si>
    <t>112</t>
  </si>
  <si>
    <t>113</t>
  </si>
  <si>
    <t>Oznakowanie trasy sieci ułożonej w ziemi, taśmą z tworzywa sztucznego</t>
  </si>
  <si>
    <t>114</t>
  </si>
  <si>
    <t>Montaż i stawianie słupów oświetleniowych wys. 5m aluminiowych kompletnych typu ROSA, bez wysięgnika wraz z wykonaniem fundamentu, naniesieniem właściwych oznaczeniem, zabezpieczeniami antygraffiti oraz pracami towarzyszącymi.</t>
  </si>
  <si>
    <t>115</t>
  </si>
  <si>
    <t>Montaż i stawianie słupów oświetleniowych wys. 6m aluminiowych kompletnych typu ROSA, bez wysięgnika wraz z wykonaniem fundamentu, naniesieniem właściwych oznaczeniem, zabezpieczeniami antygraffiti oraz pracami towarzyszącymi.</t>
  </si>
  <si>
    <t>Montaż wysięgników rurowych na słupie. Wysięgnmik 2R x 0,5m do słupów aluminiowych.</t>
  </si>
  <si>
    <t>Wciąganie przewodów w słupy latarń i wysięgniki o łącznej dł. do 7 m</t>
  </si>
  <si>
    <t>Montaż opraw oświetlenia zewnętrznego na trzpieniu słupa lub wysięgniku. Oprawy typu Schreder TECEO GEN2 1/5112/16LEDs 600mA NW 740 31W/468202</t>
  </si>
  <si>
    <t>Montaż opraw oświetlenia zewnętrznego na trzpieniu słupa lub wysięgniku. Oprawy typu Schreder TECEO GEN2 1/5145/32 LEDs 800mA NW 740 80W/Zebra light/ 468592</t>
  </si>
  <si>
    <t>Zarobienie na sucho końca kabla 3-żyłowego na napięcie do 1 kV o przekroju żył do 16 mm2 o izolacji i powłoce z tworzyw sztucznych</t>
  </si>
  <si>
    <t>Zarobienie na sucho końca kabla 4-żyłowego na napięcie do 1 kV o przekroju żył powyżej 16 mm2 do 50 mm2 o izolacji i powłoce z tworzyw sztucznych</t>
  </si>
  <si>
    <t>Podłączenie przewodów pojedynczych o przekroju żyły do 2.5 mm2 pod zaciski lub bolce</t>
  </si>
  <si>
    <t>szt.żył</t>
  </si>
  <si>
    <t>Podłączenie pod zaciski lub bolce pojedynczego przewodu o przekroju żyły powyżej 16 do 50 mm2</t>
  </si>
  <si>
    <t>Badania i pomiary przewidziane dokumentacją.</t>
  </si>
  <si>
    <t>ZABEZPIECZENIE ISTNIEJĄCYCH KABLI RURAMI DWUDZIELNYMI</t>
  </si>
  <si>
    <t>D.10.01.03</t>
  </si>
  <si>
    <t>Zabezpieczenie istniejących sieci rurami ochronnymi dwudzielnymi o śr. 110 mm</t>
  </si>
  <si>
    <t>Zabezpieczenie istniejących sieci rurami ochronnymi dwudzielnymi o śr. 160 mm</t>
  </si>
  <si>
    <t>PRZEDMIAR (kosztorys ofertowy po wypełnieniu)</t>
  </si>
  <si>
    <t>Nr STWiORB</t>
  </si>
  <si>
    <t>Opis</t>
  </si>
  <si>
    <t>Jedn.</t>
  </si>
  <si>
    <t>Ilość</t>
  </si>
  <si>
    <t>1.1</t>
  </si>
  <si>
    <t>1.2</t>
  </si>
  <si>
    <t>1.3</t>
  </si>
  <si>
    <t>RAZEM DZIAŁ: ZIELEŃ</t>
  </si>
  <si>
    <t>RAZEM DZIAŁ: OŚWIETLENIE</t>
  </si>
  <si>
    <t>Wartość kosztorysowa robót bez podatku VAT</t>
  </si>
  <si>
    <t>RAZEM DZIAŁ: ZABEZPIECZENIE ISTNIEJĄCYCH KABLI RURAMI DWUDZIELNYMI</t>
  </si>
  <si>
    <t>RAZEM DZIAŁ: ELEMENTY KANALIZACJI DESZCZOWEJ</t>
  </si>
  <si>
    <t>RAZEM: ZDJĘCIE HUMUSU</t>
  </si>
  <si>
    <t>RAZEM: ROZBIÓRKI</t>
  </si>
  <si>
    <t>RAZEM: POZOSTAŁE</t>
  </si>
  <si>
    <t>RAZEM: ROBOTY ZIEMNE</t>
  </si>
  <si>
    <t>RAZEM: PODBUDOWY</t>
  </si>
  <si>
    <t>RAZEM: MAŁA ARCHITEKTURA</t>
  </si>
  <si>
    <t>RAZEM DZIAŁ: DROGI</t>
  </si>
  <si>
    <t>RAZEM: ELEMENTY ULIC</t>
  </si>
  <si>
    <t>RAZEM: NAWIERZCHNIE</t>
  </si>
  <si>
    <t>1.4</t>
  </si>
  <si>
    <t>RAZEM: ROBOTY PRZYGOTOWACZE</t>
  </si>
  <si>
    <t>1.5</t>
  </si>
  <si>
    <t>1.6</t>
  </si>
  <si>
    <t>1.7</t>
  </si>
  <si>
    <t>1.8</t>
  </si>
  <si>
    <t>1.9</t>
  </si>
  <si>
    <t>Zadanie 1: Przebudowa ul. Obornickiej na odcinku od posesji nr 115a do skrzyżowania z ul. Wołowską w zakresie budowy chodników wraz z doświetlonym przejściem dla pieszych oraz przestankiem autobusowym</t>
  </si>
  <si>
    <t>ORGANIZACJA RUCHU DOCELOWEGO</t>
  </si>
  <si>
    <t>RAZEM DZIAŁ: ORGANIZACJA RUCHU DOCELOWEGO</t>
  </si>
  <si>
    <t>Nasypanie warstwy piasku na dnie rowu kablowego o szerokości do 0,4 m. Obsypka i zasypka 10cm nad rurę kabla.</t>
  </si>
  <si>
    <t xml:space="preserve">Wykonanie przepustów pod przeszkodami terenowymi (przecisk wraz z komorą startową i odbiorczą) - rury 1 x HDPE110/6,3 </t>
  </si>
</sst>
</file>

<file path=xl/styles.xml><?xml version="1.0" encoding="utf-8"?>
<styleSheet xmlns="http://schemas.openxmlformats.org/spreadsheetml/2006/main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#\ ###\ ###\ ##0.00"/>
    <numFmt numFmtId="165" formatCode="_(* #,##0.00_);_(* \(#,##0.00\);_(* &quot;-&quot;??_);_(@_)"/>
    <numFmt numFmtId="166" formatCode="_-* #,##0.00\ _z_ł_-;\-* #,##0.00\ _z_ł_-;_-* &quot;-&quot;\ _z_ł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Arial"/>
      <family val="2"/>
      <charset val="238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33">
    <xf numFmtId="0" fontId="0" fillId="0" borderId="0" xfId="0"/>
    <xf numFmtId="0" fontId="3" fillId="2" borderId="1" xfId="0" applyFont="1" applyFill="1" applyBorder="1" applyAlignment="1">
      <alignment horizontal="center" vertical="center" wrapText="1" justifyLastLine="1"/>
    </xf>
    <xf numFmtId="0" fontId="5" fillId="2" borderId="0" xfId="0" applyFont="1" applyFill="1"/>
    <xf numFmtId="0" fontId="6" fillId="2" borderId="0" xfId="0" applyFont="1" applyFill="1"/>
    <xf numFmtId="164" fontId="3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49" fontId="5" fillId="2" borderId="0" xfId="0" applyNumberFormat="1" applyFont="1" applyFill="1"/>
    <xf numFmtId="49" fontId="3" fillId="2" borderId="1" xfId="0" applyNumberFormat="1" applyFont="1" applyFill="1" applyBorder="1" applyAlignment="1">
      <alignment horizontal="center" vertical="center" wrapText="1" justifyLastLine="1"/>
    </xf>
    <xf numFmtId="49" fontId="3" fillId="2" borderId="1" xfId="0" applyNumberFormat="1" applyFont="1" applyFill="1" applyBorder="1" applyAlignment="1">
      <alignment vertical="center" wrapText="1"/>
    </xf>
    <xf numFmtId="49" fontId="6" fillId="2" borderId="1" xfId="0" applyNumberFormat="1" applyFont="1" applyFill="1" applyBorder="1" applyAlignment="1">
      <alignment vertical="center" wrapText="1"/>
    </xf>
    <xf numFmtId="0" fontId="7" fillId="2" borderId="0" xfId="0" applyFont="1" applyFill="1" applyAlignment="1">
      <alignment horizontal="left"/>
    </xf>
    <xf numFmtId="166" fontId="3" fillId="2" borderId="1" xfId="2" applyNumberFormat="1" applyFont="1" applyFill="1" applyBorder="1" applyAlignment="1">
      <alignment horizontal="center" vertical="center" wrapText="1" justifyLastLine="1"/>
    </xf>
    <xf numFmtId="43" fontId="3" fillId="2" borderId="1" xfId="1" applyFont="1" applyFill="1" applyBorder="1" applyAlignment="1">
      <alignment horizontal="center" vertical="center" wrapText="1" justifyLastLine="1"/>
    </xf>
    <xf numFmtId="43" fontId="5" fillId="2" borderId="0" xfId="1" applyFont="1" applyFill="1" applyAlignment="1">
      <alignment horizontal="right" vertical="top"/>
    </xf>
    <xf numFmtId="43" fontId="3" fillId="2" borderId="1" xfId="1" applyFont="1" applyFill="1" applyBorder="1" applyAlignment="1">
      <alignment horizontal="right" vertical="top" wrapText="1"/>
    </xf>
    <xf numFmtId="43" fontId="6" fillId="2" borderId="1" xfId="1" applyFont="1" applyFill="1" applyBorder="1" applyAlignment="1">
      <alignment horizontal="right" vertical="top" wrapText="1"/>
    </xf>
    <xf numFmtId="166" fontId="5" fillId="2" borderId="0" xfId="2" applyNumberFormat="1" applyFont="1" applyFill="1" applyAlignment="1">
      <alignment horizontal="right" vertical="top"/>
    </xf>
    <xf numFmtId="166" fontId="3" fillId="2" borderId="1" xfId="2" applyNumberFormat="1" applyFont="1" applyFill="1" applyBorder="1" applyAlignment="1">
      <alignment horizontal="right" vertical="top" wrapText="1"/>
    </xf>
    <xf numFmtId="166" fontId="6" fillId="2" borderId="1" xfId="2" applyNumberFormat="1" applyFont="1" applyFill="1" applyBorder="1" applyAlignment="1">
      <alignment horizontal="right" vertical="top" wrapText="1"/>
    </xf>
    <xf numFmtId="0" fontId="5" fillId="2" borderId="0" xfId="0" applyFont="1" applyFill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 justifyLastLine="1"/>
    </xf>
    <xf numFmtId="164" fontId="3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49" fontId="4" fillId="2" borderId="0" xfId="0" applyNumberFormat="1" applyFont="1" applyFill="1" applyAlignment="1">
      <alignment horizontal="center"/>
    </xf>
    <xf numFmtId="49" fontId="7" fillId="2" borderId="0" xfId="0" applyNumberFormat="1" applyFont="1" applyFill="1" applyAlignment="1">
      <alignment horizont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164" fontId="3" fillId="2" borderId="3" xfId="0" applyNumberFormat="1" applyFont="1" applyFill="1" applyBorder="1" applyAlignment="1">
      <alignment horizontal="right" vertical="center" wrapText="1"/>
    </xf>
    <xf numFmtId="164" fontId="3" fillId="2" borderId="4" xfId="0" applyNumberFormat="1" applyFont="1" applyFill="1" applyBorder="1" applyAlignment="1">
      <alignment horizontal="right" vertical="center" wrapText="1"/>
    </xf>
    <xf numFmtId="49" fontId="3" fillId="2" borderId="5" xfId="3" applyNumberFormat="1" applyFont="1" applyFill="1" applyBorder="1" applyAlignment="1">
      <alignment horizontal="center" vertical="top" wrapText="1"/>
    </xf>
    <xf numFmtId="0" fontId="3" fillId="2" borderId="5" xfId="3" applyFont="1" applyFill="1" applyBorder="1" applyAlignment="1">
      <alignment horizontal="left" vertical="top" wrapText="1"/>
    </xf>
    <xf numFmtId="0" fontId="3" fillId="2" borderId="5" xfId="3" applyFont="1" applyFill="1" applyBorder="1" applyAlignment="1">
      <alignment horizontal="center" vertical="top" wrapText="1"/>
    </xf>
    <xf numFmtId="166" fontId="3" fillId="2" borderId="5" xfId="2" applyNumberFormat="1" applyFont="1" applyFill="1" applyBorder="1" applyAlignment="1">
      <alignment horizontal="center" vertical="center" wrapText="1"/>
    </xf>
    <xf numFmtId="43" fontId="3" fillId="2" borderId="5" xfId="1" applyFont="1" applyFill="1" applyBorder="1" applyAlignment="1">
      <alignment horizontal="center" vertical="center" wrapText="1"/>
    </xf>
  </cellXfs>
  <cellStyles count="5">
    <cellStyle name="Dziesiętny" xfId="1" builtinId="3"/>
    <cellStyle name="Dziesiętny [0]" xfId="2" builtinId="6"/>
    <cellStyle name="Dziesiętny 2" xfId="4"/>
    <cellStyle name="Normalny" xfId="0" builtinId="0"/>
    <cellStyle name="Normalny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53"/>
  <sheetViews>
    <sheetView tabSelected="1" workbookViewId="0">
      <selection activeCell="C26" sqref="C26"/>
    </sheetView>
  </sheetViews>
  <sheetFormatPr defaultRowHeight="14.25"/>
  <cols>
    <col min="1" max="1" width="5.42578125" style="6" customWidth="1"/>
    <col min="2" max="2" width="15.140625" style="2" customWidth="1"/>
    <col min="3" max="3" width="57.140625" style="2" customWidth="1"/>
    <col min="4" max="4" width="8" style="19" customWidth="1"/>
    <col min="5" max="5" width="9.85546875" style="16" customWidth="1"/>
    <col min="6" max="7" width="14.28515625" style="13" customWidth="1"/>
    <col min="8" max="16384" width="9.140625" style="2"/>
  </cols>
  <sheetData>
    <row r="1" spans="1:7" ht="20.25">
      <c r="A1" s="23" t="s">
        <v>283</v>
      </c>
      <c r="B1" s="23"/>
      <c r="C1" s="23"/>
      <c r="D1" s="23"/>
      <c r="E1" s="23"/>
      <c r="F1" s="23"/>
      <c r="G1" s="23"/>
    </row>
    <row r="2" spans="1:7">
      <c r="A2" s="24" t="s">
        <v>312</v>
      </c>
      <c r="B2" s="24"/>
      <c r="C2" s="24"/>
      <c r="D2" s="24"/>
      <c r="E2" s="24"/>
      <c r="F2" s="24"/>
      <c r="G2" s="24"/>
    </row>
    <row r="3" spans="1:7">
      <c r="A3" s="24"/>
      <c r="B3" s="24"/>
      <c r="C3" s="24"/>
      <c r="D3" s="24"/>
      <c r="E3" s="24"/>
      <c r="F3" s="24"/>
      <c r="G3" s="24"/>
    </row>
    <row r="4" spans="1:7">
      <c r="A4" s="24"/>
      <c r="B4" s="24"/>
      <c r="C4" s="24"/>
      <c r="D4" s="24"/>
      <c r="E4" s="24"/>
      <c r="F4" s="24"/>
      <c r="G4" s="24"/>
    </row>
    <row r="6" spans="1:7" ht="15">
      <c r="A6" s="28" t="s">
        <v>0</v>
      </c>
      <c r="B6" s="29" t="s">
        <v>284</v>
      </c>
      <c r="C6" s="30" t="s">
        <v>285</v>
      </c>
      <c r="D6" s="30" t="s">
        <v>286</v>
      </c>
      <c r="E6" s="31" t="s">
        <v>287</v>
      </c>
      <c r="F6" s="32" t="s">
        <v>1</v>
      </c>
      <c r="G6" s="32" t="s">
        <v>2</v>
      </c>
    </row>
    <row r="7" spans="1:7" s="3" customFormat="1" ht="15">
      <c r="A7" s="7" t="s">
        <v>3</v>
      </c>
      <c r="B7" s="1" t="s">
        <v>4</v>
      </c>
      <c r="C7" s="1" t="s">
        <v>5</v>
      </c>
      <c r="D7" s="20" t="s">
        <v>6</v>
      </c>
      <c r="E7" s="11" t="s">
        <v>7</v>
      </c>
      <c r="F7" s="12" t="s">
        <v>8</v>
      </c>
      <c r="G7" s="12" t="s">
        <v>9</v>
      </c>
    </row>
    <row r="8" spans="1:7" ht="15">
      <c r="A8" s="10">
        <v>1</v>
      </c>
      <c r="B8" s="4"/>
      <c r="C8" s="4" t="s">
        <v>19</v>
      </c>
      <c r="D8" s="21"/>
      <c r="E8" s="17"/>
      <c r="F8" s="14"/>
      <c r="G8" s="14"/>
    </row>
    <row r="9" spans="1:7" ht="15">
      <c r="A9" s="8" t="s">
        <v>288</v>
      </c>
      <c r="B9" s="4"/>
      <c r="C9" s="4" t="s">
        <v>20</v>
      </c>
      <c r="D9" s="21"/>
      <c r="E9" s="17"/>
      <c r="F9" s="14"/>
      <c r="G9" s="14"/>
    </row>
    <row r="10" spans="1:7" ht="28.5">
      <c r="A10" s="9" t="s">
        <v>3</v>
      </c>
      <c r="B10" s="5" t="s">
        <v>22</v>
      </c>
      <c r="C10" s="5" t="s">
        <v>23</v>
      </c>
      <c r="D10" s="22" t="s">
        <v>24</v>
      </c>
      <c r="E10" s="18">
        <v>0.1</v>
      </c>
      <c r="F10" s="15"/>
      <c r="G10" s="15">
        <f>ROUND(E10*F10,2)</f>
        <v>0</v>
      </c>
    </row>
    <row r="11" spans="1:7" ht="15">
      <c r="A11" s="25" t="s">
        <v>306</v>
      </c>
      <c r="B11" s="26"/>
      <c r="C11" s="26"/>
      <c r="D11" s="26"/>
      <c r="E11" s="26"/>
      <c r="F11" s="27"/>
      <c r="G11" s="14">
        <f>G10</f>
        <v>0</v>
      </c>
    </row>
    <row r="12" spans="1:7" ht="15">
      <c r="A12" s="8" t="s">
        <v>289</v>
      </c>
      <c r="B12" s="4"/>
      <c r="C12" s="4" t="s">
        <v>25</v>
      </c>
      <c r="D12" s="21"/>
      <c r="E12" s="17"/>
      <c r="F12" s="14"/>
      <c r="G12" s="14"/>
    </row>
    <row r="13" spans="1:7" ht="85.5">
      <c r="A13" s="9" t="s">
        <v>4</v>
      </c>
      <c r="B13" s="5" t="s">
        <v>27</v>
      </c>
      <c r="C13" s="5" t="s">
        <v>28</v>
      </c>
      <c r="D13" s="22" t="s">
        <v>29</v>
      </c>
      <c r="E13" s="18">
        <v>68.94</v>
      </c>
      <c r="F13" s="15"/>
      <c r="G13" s="15">
        <f>ROUND(E13*F13,2)</f>
        <v>0</v>
      </c>
    </row>
    <row r="14" spans="1:7" ht="15">
      <c r="A14" s="25" t="s">
        <v>296</v>
      </c>
      <c r="B14" s="26"/>
      <c r="C14" s="26"/>
      <c r="D14" s="26"/>
      <c r="E14" s="26"/>
      <c r="F14" s="27"/>
      <c r="G14" s="14">
        <f>G13</f>
        <v>0</v>
      </c>
    </row>
    <row r="15" spans="1:7" ht="15">
      <c r="A15" s="8" t="s">
        <v>290</v>
      </c>
      <c r="B15" s="4"/>
      <c r="C15" s="4" t="s">
        <v>30</v>
      </c>
      <c r="D15" s="21"/>
      <c r="E15" s="17"/>
      <c r="F15" s="14"/>
      <c r="G15" s="14"/>
    </row>
    <row r="16" spans="1:7">
      <c r="A16" s="9" t="s">
        <v>5</v>
      </c>
      <c r="B16" s="5" t="s">
        <v>32</v>
      </c>
      <c r="C16" s="5" t="s">
        <v>33</v>
      </c>
      <c r="D16" s="22" t="s">
        <v>12</v>
      </c>
      <c r="E16" s="18">
        <v>84.86</v>
      </c>
      <c r="F16" s="15"/>
      <c r="G16" s="15">
        <f t="shared" ref="G16:G32" si="0">ROUND(E16*F16,2)</f>
        <v>0</v>
      </c>
    </row>
    <row r="17" spans="1:7">
      <c r="A17" s="9" t="s">
        <v>6</v>
      </c>
      <c r="B17" s="5" t="s">
        <v>32</v>
      </c>
      <c r="C17" s="5" t="s">
        <v>35</v>
      </c>
      <c r="D17" s="22" t="s">
        <v>12</v>
      </c>
      <c r="E17" s="18">
        <v>153.72</v>
      </c>
      <c r="F17" s="15"/>
      <c r="G17" s="15">
        <f t="shared" si="0"/>
        <v>0</v>
      </c>
    </row>
    <row r="18" spans="1:7">
      <c r="A18" s="9" t="s">
        <v>7</v>
      </c>
      <c r="B18" s="5" t="s">
        <v>32</v>
      </c>
      <c r="C18" s="5" t="s">
        <v>37</v>
      </c>
      <c r="D18" s="22" t="s">
        <v>12</v>
      </c>
      <c r="E18" s="18">
        <v>55.14</v>
      </c>
      <c r="F18" s="15"/>
      <c r="G18" s="15">
        <f t="shared" si="0"/>
        <v>0</v>
      </c>
    </row>
    <row r="19" spans="1:7" ht="28.5">
      <c r="A19" s="9" t="s">
        <v>8</v>
      </c>
      <c r="B19" s="5" t="s">
        <v>32</v>
      </c>
      <c r="C19" s="5" t="s">
        <v>39</v>
      </c>
      <c r="D19" s="22" t="s">
        <v>40</v>
      </c>
      <c r="E19" s="18">
        <v>11.03</v>
      </c>
      <c r="F19" s="15"/>
      <c r="G19" s="15">
        <f t="shared" si="0"/>
        <v>0</v>
      </c>
    </row>
    <row r="20" spans="1:7">
      <c r="A20" s="9" t="s">
        <v>9</v>
      </c>
      <c r="B20" s="5" t="s">
        <v>32</v>
      </c>
      <c r="C20" s="5" t="s">
        <v>42</v>
      </c>
      <c r="D20" s="22" t="s">
        <v>29</v>
      </c>
      <c r="E20" s="18">
        <v>4.41</v>
      </c>
      <c r="F20" s="15"/>
      <c r="G20" s="15">
        <f t="shared" si="0"/>
        <v>0</v>
      </c>
    </row>
    <row r="21" spans="1:7" ht="28.5">
      <c r="A21" s="9" t="s">
        <v>13</v>
      </c>
      <c r="B21" s="5" t="s">
        <v>32</v>
      </c>
      <c r="C21" s="5" t="s">
        <v>44</v>
      </c>
      <c r="D21" s="22" t="s">
        <v>17</v>
      </c>
      <c r="E21" s="18">
        <v>28.84</v>
      </c>
      <c r="F21" s="15"/>
      <c r="G21" s="15">
        <f t="shared" si="0"/>
        <v>0</v>
      </c>
    </row>
    <row r="22" spans="1:7">
      <c r="A22" s="9" t="s">
        <v>15</v>
      </c>
      <c r="B22" s="5" t="s">
        <v>32</v>
      </c>
      <c r="C22" s="5" t="s">
        <v>46</v>
      </c>
      <c r="D22" s="22" t="s">
        <v>12</v>
      </c>
      <c r="E22" s="18">
        <v>8</v>
      </c>
      <c r="F22" s="15"/>
      <c r="G22" s="15">
        <f t="shared" si="0"/>
        <v>0</v>
      </c>
    </row>
    <row r="23" spans="1:7">
      <c r="A23" s="9" t="s">
        <v>18</v>
      </c>
      <c r="B23" s="5" t="s">
        <v>32</v>
      </c>
      <c r="C23" s="5" t="s">
        <v>48</v>
      </c>
      <c r="D23" s="22" t="s">
        <v>12</v>
      </c>
      <c r="E23" s="18">
        <v>110.71</v>
      </c>
      <c r="F23" s="15"/>
      <c r="G23" s="15">
        <f t="shared" si="0"/>
        <v>0</v>
      </c>
    </row>
    <row r="24" spans="1:7">
      <c r="A24" s="9" t="s">
        <v>21</v>
      </c>
      <c r="B24" s="5" t="s">
        <v>32</v>
      </c>
      <c r="C24" s="5" t="s">
        <v>50</v>
      </c>
      <c r="D24" s="22" t="s">
        <v>29</v>
      </c>
      <c r="E24" s="18">
        <v>5.53</v>
      </c>
      <c r="F24" s="15"/>
      <c r="G24" s="15">
        <f t="shared" si="0"/>
        <v>0</v>
      </c>
    </row>
    <row r="25" spans="1:7">
      <c r="A25" s="9" t="s">
        <v>26</v>
      </c>
      <c r="B25" s="5" t="s">
        <v>32</v>
      </c>
      <c r="C25" s="5" t="s">
        <v>52</v>
      </c>
      <c r="D25" s="22" t="s">
        <v>17</v>
      </c>
      <c r="E25" s="18">
        <v>184.62</v>
      </c>
      <c r="F25" s="15"/>
      <c r="G25" s="15">
        <f t="shared" si="0"/>
        <v>0</v>
      </c>
    </row>
    <row r="26" spans="1:7">
      <c r="A26" s="9" t="s">
        <v>31</v>
      </c>
      <c r="B26" s="5" t="s">
        <v>32</v>
      </c>
      <c r="C26" s="5" t="s">
        <v>54</v>
      </c>
      <c r="D26" s="22" t="s">
        <v>17</v>
      </c>
      <c r="E26" s="18">
        <v>5.14</v>
      </c>
      <c r="F26" s="15"/>
      <c r="G26" s="15">
        <f t="shared" si="0"/>
        <v>0</v>
      </c>
    </row>
    <row r="27" spans="1:7">
      <c r="A27" s="9" t="s">
        <v>34</v>
      </c>
      <c r="B27" s="5" t="s">
        <v>32</v>
      </c>
      <c r="C27" s="5" t="s">
        <v>56</v>
      </c>
      <c r="D27" s="22" t="s">
        <v>17</v>
      </c>
      <c r="E27" s="18">
        <v>3</v>
      </c>
      <c r="F27" s="15"/>
      <c r="G27" s="15">
        <f t="shared" si="0"/>
        <v>0</v>
      </c>
    </row>
    <row r="28" spans="1:7">
      <c r="A28" s="9" t="s">
        <v>36</v>
      </c>
      <c r="B28" s="5" t="s">
        <v>32</v>
      </c>
      <c r="C28" s="5" t="s">
        <v>58</v>
      </c>
      <c r="D28" s="22" t="s">
        <v>29</v>
      </c>
      <c r="E28" s="18">
        <v>41.67</v>
      </c>
      <c r="F28" s="15"/>
      <c r="G28" s="15">
        <f t="shared" si="0"/>
        <v>0</v>
      </c>
    </row>
    <row r="29" spans="1:7" ht="28.5">
      <c r="A29" s="9" t="s">
        <v>38</v>
      </c>
      <c r="B29" s="5" t="s">
        <v>60</v>
      </c>
      <c r="C29" s="5" t="s">
        <v>61</v>
      </c>
      <c r="D29" s="22" t="s">
        <v>17</v>
      </c>
      <c r="E29" s="18">
        <v>5.56</v>
      </c>
      <c r="F29" s="15"/>
      <c r="G29" s="15">
        <f t="shared" si="0"/>
        <v>0</v>
      </c>
    </row>
    <row r="30" spans="1:7" ht="28.5">
      <c r="A30" s="9" t="s">
        <v>41</v>
      </c>
      <c r="B30" s="5" t="s">
        <v>32</v>
      </c>
      <c r="C30" s="5" t="s">
        <v>63</v>
      </c>
      <c r="D30" s="22" t="s">
        <v>17</v>
      </c>
      <c r="E30" s="18">
        <v>160.91999999999999</v>
      </c>
      <c r="F30" s="15"/>
      <c r="G30" s="15">
        <f t="shared" si="0"/>
        <v>0</v>
      </c>
    </row>
    <row r="31" spans="1:7" ht="28.5">
      <c r="A31" s="9" t="s">
        <v>43</v>
      </c>
      <c r="B31" s="5" t="s">
        <v>32</v>
      </c>
      <c r="C31" s="5" t="s">
        <v>65</v>
      </c>
      <c r="D31" s="22" t="s">
        <v>17</v>
      </c>
      <c r="E31" s="18">
        <v>5.14</v>
      </c>
      <c r="F31" s="15"/>
      <c r="G31" s="15">
        <f t="shared" si="0"/>
        <v>0</v>
      </c>
    </row>
    <row r="32" spans="1:7">
      <c r="A32" s="9" t="s">
        <v>45</v>
      </c>
      <c r="B32" s="5" t="s">
        <v>32</v>
      </c>
      <c r="C32" s="5" t="s">
        <v>67</v>
      </c>
      <c r="D32" s="22" t="s">
        <v>29</v>
      </c>
      <c r="E32" s="18">
        <v>7.79</v>
      </c>
      <c r="F32" s="15"/>
      <c r="G32" s="15">
        <f t="shared" si="0"/>
        <v>0</v>
      </c>
    </row>
    <row r="33" spans="1:7" ht="15">
      <c r="A33" s="25" t="s">
        <v>297</v>
      </c>
      <c r="B33" s="26"/>
      <c r="C33" s="26"/>
      <c r="D33" s="26"/>
      <c r="E33" s="26"/>
      <c r="F33" s="27"/>
      <c r="G33" s="14">
        <f>SUM(G16:G32)</f>
        <v>0</v>
      </c>
    </row>
    <row r="34" spans="1:7" ht="15">
      <c r="A34" s="8" t="s">
        <v>305</v>
      </c>
      <c r="B34" s="4"/>
      <c r="C34" s="4" t="s">
        <v>68</v>
      </c>
      <c r="D34" s="21"/>
      <c r="E34" s="17"/>
      <c r="F34" s="14"/>
      <c r="G34" s="14"/>
    </row>
    <row r="35" spans="1:7">
      <c r="A35" s="9" t="s">
        <v>47</v>
      </c>
      <c r="B35" s="5" t="s">
        <v>70</v>
      </c>
      <c r="C35" s="5" t="s">
        <v>71</v>
      </c>
      <c r="D35" s="22" t="s">
        <v>11</v>
      </c>
      <c r="E35" s="18">
        <v>3</v>
      </c>
      <c r="F35" s="15"/>
      <c r="G35" s="15">
        <f>ROUND(E35*F35,2)</f>
        <v>0</v>
      </c>
    </row>
    <row r="36" spans="1:7">
      <c r="A36" s="9" t="s">
        <v>49</v>
      </c>
      <c r="B36" s="5" t="s">
        <v>70</v>
      </c>
      <c r="C36" s="5" t="s">
        <v>73</v>
      </c>
      <c r="D36" s="22" t="s">
        <v>11</v>
      </c>
      <c r="E36" s="18">
        <v>4</v>
      </c>
      <c r="F36" s="15"/>
      <c r="G36" s="15">
        <f>ROUND(E36*F36,2)</f>
        <v>0</v>
      </c>
    </row>
    <row r="37" spans="1:7" ht="15">
      <c r="A37" s="25" t="s">
        <v>298</v>
      </c>
      <c r="B37" s="26"/>
      <c r="C37" s="26"/>
      <c r="D37" s="26"/>
      <c r="E37" s="26"/>
      <c r="F37" s="27"/>
      <c r="G37" s="14">
        <f>SUM(G35:G36)</f>
        <v>0</v>
      </c>
    </row>
    <row r="38" spans="1:7" ht="15">
      <c r="A38" s="8" t="s">
        <v>307</v>
      </c>
      <c r="B38" s="4"/>
      <c r="C38" s="4" t="s">
        <v>74</v>
      </c>
      <c r="D38" s="21"/>
      <c r="E38" s="17"/>
      <c r="F38" s="14"/>
      <c r="G38" s="14"/>
    </row>
    <row r="39" spans="1:7" ht="42.75">
      <c r="A39" s="9" t="s">
        <v>51</v>
      </c>
      <c r="B39" s="5" t="s">
        <v>76</v>
      </c>
      <c r="C39" s="5" t="s">
        <v>77</v>
      </c>
      <c r="D39" s="22" t="s">
        <v>29</v>
      </c>
      <c r="E39" s="18">
        <v>50.13</v>
      </c>
      <c r="F39" s="15"/>
      <c r="G39" s="15">
        <f>ROUND(E39*F39,2)</f>
        <v>0</v>
      </c>
    </row>
    <row r="40" spans="1:7" ht="28.5">
      <c r="A40" s="9" t="s">
        <v>53</v>
      </c>
      <c r="B40" s="5" t="s">
        <v>79</v>
      </c>
      <c r="C40" s="5" t="s">
        <v>80</v>
      </c>
      <c r="D40" s="22" t="s">
        <v>29</v>
      </c>
      <c r="E40" s="18">
        <v>71</v>
      </c>
      <c r="F40" s="15"/>
      <c r="G40" s="15">
        <f>ROUND(E40*F40,2)</f>
        <v>0</v>
      </c>
    </row>
    <row r="41" spans="1:7" ht="15">
      <c r="A41" s="25" t="s">
        <v>299</v>
      </c>
      <c r="B41" s="26"/>
      <c r="C41" s="26"/>
      <c r="D41" s="26"/>
      <c r="E41" s="26"/>
      <c r="F41" s="27"/>
      <c r="G41" s="14">
        <f>SUM(G39:G40)</f>
        <v>0</v>
      </c>
    </row>
    <row r="42" spans="1:7" ht="15">
      <c r="A42" s="8" t="s">
        <v>308</v>
      </c>
      <c r="B42" s="4"/>
      <c r="C42" s="4" t="s">
        <v>81</v>
      </c>
      <c r="D42" s="21"/>
      <c r="E42" s="17"/>
      <c r="F42" s="14"/>
      <c r="G42" s="14"/>
    </row>
    <row r="43" spans="1:7" ht="28.5">
      <c r="A43" s="9" t="s">
        <v>55</v>
      </c>
      <c r="B43" s="5" t="s">
        <v>83</v>
      </c>
      <c r="C43" s="5" t="s">
        <v>84</v>
      </c>
      <c r="D43" s="22" t="s">
        <v>17</v>
      </c>
      <c r="E43" s="18">
        <v>24.39</v>
      </c>
      <c r="F43" s="15"/>
      <c r="G43" s="15">
        <f t="shared" ref="G43:G50" si="1">ROUND(E43*F43,2)</f>
        <v>0</v>
      </c>
    </row>
    <row r="44" spans="1:7">
      <c r="A44" s="9" t="s">
        <v>57</v>
      </c>
      <c r="B44" s="5" t="s">
        <v>83</v>
      </c>
      <c r="C44" s="5" t="s">
        <v>86</v>
      </c>
      <c r="D44" s="22" t="s">
        <v>29</v>
      </c>
      <c r="E44" s="18">
        <v>7.32</v>
      </c>
      <c r="F44" s="15"/>
      <c r="G44" s="15">
        <f t="shared" si="1"/>
        <v>0</v>
      </c>
    </row>
    <row r="45" spans="1:7" ht="28.5">
      <c r="A45" s="9" t="s">
        <v>59</v>
      </c>
      <c r="B45" s="5" t="s">
        <v>88</v>
      </c>
      <c r="C45" s="5" t="s">
        <v>89</v>
      </c>
      <c r="D45" s="22" t="s">
        <v>17</v>
      </c>
      <c r="E45" s="18">
        <v>247.97</v>
      </c>
      <c r="F45" s="15"/>
      <c r="G45" s="15">
        <f t="shared" si="1"/>
        <v>0</v>
      </c>
    </row>
    <row r="46" spans="1:7" ht="28.5">
      <c r="A46" s="9" t="s">
        <v>62</v>
      </c>
      <c r="B46" s="5" t="s">
        <v>91</v>
      </c>
      <c r="C46" s="5" t="s">
        <v>92</v>
      </c>
      <c r="D46" s="22" t="s">
        <v>17</v>
      </c>
      <c r="E46" s="18">
        <v>242.85</v>
      </c>
      <c r="F46" s="15"/>
      <c r="G46" s="15">
        <f t="shared" si="1"/>
        <v>0</v>
      </c>
    </row>
    <row r="47" spans="1:7" ht="28.5">
      <c r="A47" s="9" t="s">
        <v>64</v>
      </c>
      <c r="B47" s="5" t="s">
        <v>94</v>
      </c>
      <c r="C47" s="5" t="s">
        <v>95</v>
      </c>
      <c r="D47" s="22" t="s">
        <v>17</v>
      </c>
      <c r="E47" s="18">
        <v>511.62</v>
      </c>
      <c r="F47" s="15"/>
      <c r="G47" s="15">
        <f t="shared" si="1"/>
        <v>0</v>
      </c>
    </row>
    <row r="48" spans="1:7" ht="28.5">
      <c r="A48" s="9" t="s">
        <v>66</v>
      </c>
      <c r="B48" s="5" t="s">
        <v>97</v>
      </c>
      <c r="C48" s="5" t="s">
        <v>98</v>
      </c>
      <c r="D48" s="22" t="s">
        <v>17</v>
      </c>
      <c r="E48" s="18">
        <v>5.12</v>
      </c>
      <c r="F48" s="15"/>
      <c r="G48" s="15">
        <f t="shared" si="1"/>
        <v>0</v>
      </c>
    </row>
    <row r="49" spans="1:7" ht="28.5">
      <c r="A49" s="9" t="s">
        <v>69</v>
      </c>
      <c r="B49" s="5" t="s">
        <v>100</v>
      </c>
      <c r="C49" s="5" t="s">
        <v>101</v>
      </c>
      <c r="D49" s="22" t="s">
        <v>17</v>
      </c>
      <c r="E49" s="18">
        <v>190.78</v>
      </c>
      <c r="F49" s="15"/>
      <c r="G49" s="15">
        <f t="shared" si="1"/>
        <v>0</v>
      </c>
    </row>
    <row r="50" spans="1:7" ht="28.5">
      <c r="A50" s="9" t="s">
        <v>72</v>
      </c>
      <c r="B50" s="5" t="s">
        <v>103</v>
      </c>
      <c r="C50" s="5" t="s">
        <v>104</v>
      </c>
      <c r="D50" s="22" t="s">
        <v>17</v>
      </c>
      <c r="E50" s="18">
        <v>5.12</v>
      </c>
      <c r="F50" s="15"/>
      <c r="G50" s="15">
        <f t="shared" si="1"/>
        <v>0</v>
      </c>
    </row>
    <row r="51" spans="1:7" ht="15">
      <c r="A51" s="25" t="s">
        <v>300</v>
      </c>
      <c r="B51" s="26"/>
      <c r="C51" s="26"/>
      <c r="D51" s="26"/>
      <c r="E51" s="26"/>
      <c r="F51" s="27"/>
      <c r="G51" s="14">
        <f>SUM(G43:G50)</f>
        <v>0</v>
      </c>
    </row>
    <row r="52" spans="1:7" ht="15">
      <c r="A52" s="8" t="s">
        <v>309</v>
      </c>
      <c r="B52" s="4"/>
      <c r="C52" s="4" t="s">
        <v>105</v>
      </c>
      <c r="D52" s="21"/>
      <c r="E52" s="17"/>
      <c r="F52" s="14"/>
      <c r="G52" s="14"/>
    </row>
    <row r="53" spans="1:7" ht="28.5">
      <c r="A53" s="9" t="s">
        <v>75</v>
      </c>
      <c r="B53" s="5" t="s">
        <v>100</v>
      </c>
      <c r="C53" s="5" t="s">
        <v>107</v>
      </c>
      <c r="D53" s="22" t="s">
        <v>17</v>
      </c>
      <c r="E53" s="18">
        <v>17.77</v>
      </c>
      <c r="F53" s="15"/>
      <c r="G53" s="15">
        <f t="shared" ref="G53:G59" si="2">ROUND(E53*F53,2)</f>
        <v>0</v>
      </c>
    </row>
    <row r="54" spans="1:7" ht="28.5">
      <c r="A54" s="9" t="s">
        <v>78</v>
      </c>
      <c r="B54" s="5" t="s">
        <v>109</v>
      </c>
      <c r="C54" s="5" t="s">
        <v>110</v>
      </c>
      <c r="D54" s="22" t="s">
        <v>17</v>
      </c>
      <c r="E54" s="18">
        <v>7.09</v>
      </c>
      <c r="F54" s="15"/>
      <c r="G54" s="15">
        <f t="shared" si="2"/>
        <v>0</v>
      </c>
    </row>
    <row r="55" spans="1:7" ht="28.5">
      <c r="A55" s="9" t="s">
        <v>82</v>
      </c>
      <c r="B55" s="5" t="s">
        <v>112</v>
      </c>
      <c r="C55" s="5" t="s">
        <v>113</v>
      </c>
      <c r="D55" s="22" t="s">
        <v>17</v>
      </c>
      <c r="E55" s="18">
        <v>10.68</v>
      </c>
      <c r="F55" s="15"/>
      <c r="G55" s="15">
        <f t="shared" si="2"/>
        <v>0</v>
      </c>
    </row>
    <row r="56" spans="1:7" ht="28.5">
      <c r="A56" s="9" t="s">
        <v>85</v>
      </c>
      <c r="B56" s="5" t="s">
        <v>112</v>
      </c>
      <c r="C56" s="5" t="s">
        <v>115</v>
      </c>
      <c r="D56" s="22" t="s">
        <v>17</v>
      </c>
      <c r="E56" s="18">
        <v>185.66</v>
      </c>
      <c r="F56" s="15"/>
      <c r="G56" s="15">
        <f t="shared" si="2"/>
        <v>0</v>
      </c>
    </row>
    <row r="57" spans="1:7" ht="28.5">
      <c r="A57" s="9" t="s">
        <v>87</v>
      </c>
      <c r="B57" s="5" t="s">
        <v>117</v>
      </c>
      <c r="C57" s="5" t="s">
        <v>118</v>
      </c>
      <c r="D57" s="22" t="s">
        <v>17</v>
      </c>
      <c r="E57" s="18">
        <v>304.76</v>
      </c>
      <c r="F57" s="15"/>
      <c r="G57" s="15">
        <f t="shared" si="2"/>
        <v>0</v>
      </c>
    </row>
    <row r="58" spans="1:7" ht="57">
      <c r="A58" s="9" t="s">
        <v>90</v>
      </c>
      <c r="B58" s="5" t="s">
        <v>117</v>
      </c>
      <c r="C58" s="5" t="s">
        <v>120</v>
      </c>
      <c r="D58" s="22" t="s">
        <v>17</v>
      </c>
      <c r="E58" s="18">
        <v>21.2</v>
      </c>
      <c r="F58" s="15"/>
      <c r="G58" s="15">
        <f t="shared" si="2"/>
        <v>0</v>
      </c>
    </row>
    <row r="59" spans="1:7" ht="42.75">
      <c r="A59" s="9" t="s">
        <v>93</v>
      </c>
      <c r="B59" s="5" t="s">
        <v>122</v>
      </c>
      <c r="C59" s="5" t="s">
        <v>123</v>
      </c>
      <c r="D59" s="22" t="s">
        <v>17</v>
      </c>
      <c r="E59" s="18">
        <v>24.39</v>
      </c>
      <c r="F59" s="15"/>
      <c r="G59" s="15">
        <f t="shared" si="2"/>
        <v>0</v>
      </c>
    </row>
    <row r="60" spans="1:7" ht="15">
      <c r="A60" s="25" t="s">
        <v>304</v>
      </c>
      <c r="B60" s="26"/>
      <c r="C60" s="26"/>
      <c r="D60" s="26"/>
      <c r="E60" s="26"/>
      <c r="F60" s="27"/>
      <c r="G60" s="14">
        <f>SUM(G53:G59)</f>
        <v>0</v>
      </c>
    </row>
    <row r="61" spans="1:7" ht="15">
      <c r="A61" s="8" t="s">
        <v>310</v>
      </c>
      <c r="B61" s="4"/>
      <c r="C61" s="4" t="s">
        <v>124</v>
      </c>
      <c r="D61" s="21"/>
      <c r="E61" s="17"/>
      <c r="F61" s="14"/>
      <c r="G61" s="14"/>
    </row>
    <row r="62" spans="1:7" ht="28.5">
      <c r="A62" s="9" t="s">
        <v>96</v>
      </c>
      <c r="B62" s="5" t="s">
        <v>126</v>
      </c>
      <c r="C62" s="5" t="s">
        <v>127</v>
      </c>
      <c r="D62" s="22" t="s">
        <v>12</v>
      </c>
      <c r="E62" s="18">
        <v>63.75</v>
      </c>
      <c r="F62" s="15"/>
      <c r="G62" s="15">
        <f>ROUND(E62*F62,2)</f>
        <v>0</v>
      </c>
    </row>
    <row r="63" spans="1:7" ht="28.5">
      <c r="A63" s="9" t="s">
        <v>99</v>
      </c>
      <c r="B63" s="5" t="s">
        <v>129</v>
      </c>
      <c r="C63" s="5" t="s">
        <v>130</v>
      </c>
      <c r="D63" s="22" t="s">
        <v>12</v>
      </c>
      <c r="E63" s="18">
        <v>241.5</v>
      </c>
      <c r="F63" s="15"/>
      <c r="G63" s="15">
        <f>ROUND(E63*F63,2)</f>
        <v>0</v>
      </c>
    </row>
    <row r="64" spans="1:7">
      <c r="A64" s="9" t="s">
        <v>102</v>
      </c>
      <c r="B64" s="5" t="s">
        <v>132</v>
      </c>
      <c r="C64" s="5" t="s">
        <v>133</v>
      </c>
      <c r="D64" s="22" t="s">
        <v>12</v>
      </c>
      <c r="E64" s="18">
        <v>26.82</v>
      </c>
      <c r="F64" s="15"/>
      <c r="G64" s="15">
        <f>ROUND(E64*F64,2)</f>
        <v>0</v>
      </c>
    </row>
    <row r="65" spans="1:7" ht="28.5">
      <c r="A65" s="9" t="s">
        <v>106</v>
      </c>
      <c r="B65" s="5" t="s">
        <v>126</v>
      </c>
      <c r="C65" s="5" t="s">
        <v>135</v>
      </c>
      <c r="D65" s="22" t="s">
        <v>12</v>
      </c>
      <c r="E65" s="18">
        <v>63.76</v>
      </c>
      <c r="F65" s="15"/>
      <c r="G65" s="15">
        <f>ROUND(E65*F65,2)</f>
        <v>0</v>
      </c>
    </row>
    <row r="66" spans="1:7" ht="15">
      <c r="A66" s="25" t="s">
        <v>303</v>
      </c>
      <c r="B66" s="26"/>
      <c r="C66" s="26"/>
      <c r="D66" s="26"/>
      <c r="E66" s="26"/>
      <c r="F66" s="27"/>
      <c r="G66" s="14">
        <f>SUM(G62:G65)</f>
        <v>0</v>
      </c>
    </row>
    <row r="67" spans="1:7" ht="15">
      <c r="A67" s="8" t="s">
        <v>311</v>
      </c>
      <c r="B67" s="4"/>
      <c r="C67" s="4" t="s">
        <v>136</v>
      </c>
      <c r="D67" s="21"/>
      <c r="E67" s="17"/>
      <c r="F67" s="14"/>
      <c r="G67" s="14"/>
    </row>
    <row r="68" spans="1:7">
      <c r="A68" s="9" t="s">
        <v>108</v>
      </c>
      <c r="B68" s="5" t="s">
        <v>138</v>
      </c>
      <c r="C68" s="5" t="s">
        <v>139</v>
      </c>
      <c r="D68" s="22" t="s">
        <v>140</v>
      </c>
      <c r="E68" s="18">
        <v>1</v>
      </c>
      <c r="F68" s="15"/>
      <c r="G68" s="15">
        <f>ROUND(E68*F68,2)</f>
        <v>0</v>
      </c>
    </row>
    <row r="69" spans="1:7">
      <c r="A69" s="9" t="s">
        <v>111</v>
      </c>
      <c r="B69" s="5" t="s">
        <v>138</v>
      </c>
      <c r="C69" s="5" t="s">
        <v>142</v>
      </c>
      <c r="D69" s="22" t="s">
        <v>140</v>
      </c>
      <c r="E69" s="18">
        <v>1</v>
      </c>
      <c r="F69" s="15"/>
      <c r="G69" s="15">
        <f>ROUND(E69*F69,2)</f>
        <v>0</v>
      </c>
    </row>
    <row r="70" spans="1:7" ht="28.5">
      <c r="A70" s="9" t="s">
        <v>114</v>
      </c>
      <c r="B70" s="5" t="s">
        <v>138</v>
      </c>
      <c r="C70" s="5" t="s">
        <v>144</v>
      </c>
      <c r="D70" s="22" t="s">
        <v>14</v>
      </c>
      <c r="E70" s="18">
        <v>1</v>
      </c>
      <c r="F70" s="15"/>
      <c r="G70" s="15">
        <f>ROUND(E70*F70,2)</f>
        <v>0</v>
      </c>
    </row>
    <row r="71" spans="1:7" ht="15">
      <c r="A71" s="25" t="s">
        <v>301</v>
      </c>
      <c r="B71" s="26"/>
      <c r="C71" s="26"/>
      <c r="D71" s="26"/>
      <c r="E71" s="26"/>
      <c r="F71" s="27"/>
      <c r="G71" s="14">
        <f>SUM(G68:G70)</f>
        <v>0</v>
      </c>
    </row>
    <row r="72" spans="1:7" ht="15">
      <c r="A72" s="25" t="s">
        <v>302</v>
      </c>
      <c r="B72" s="26"/>
      <c r="C72" s="26"/>
      <c r="D72" s="26"/>
      <c r="E72" s="26"/>
      <c r="F72" s="27"/>
      <c r="G72" s="14">
        <f>G11+G14+G33+G37+G41+G51+G60+G66+G71</f>
        <v>0</v>
      </c>
    </row>
    <row r="73" spans="1:7" ht="15">
      <c r="A73" s="8" t="s">
        <v>4</v>
      </c>
      <c r="B73" s="4"/>
      <c r="C73" s="4" t="s">
        <v>145</v>
      </c>
      <c r="D73" s="21"/>
      <c r="E73" s="17"/>
      <c r="F73" s="14"/>
      <c r="G73" s="14"/>
    </row>
    <row r="74" spans="1:7" ht="28.5">
      <c r="A74" s="9" t="s">
        <v>116</v>
      </c>
      <c r="B74" s="5" t="s">
        <v>147</v>
      </c>
      <c r="C74" s="5" t="s">
        <v>148</v>
      </c>
      <c r="D74" s="22" t="s">
        <v>140</v>
      </c>
      <c r="E74" s="18">
        <v>1</v>
      </c>
      <c r="F74" s="15"/>
      <c r="G74" s="15">
        <f>ROUND(E74*F74,2)</f>
        <v>0</v>
      </c>
    </row>
    <row r="75" spans="1:7" ht="57">
      <c r="A75" s="9" t="s">
        <v>119</v>
      </c>
      <c r="B75" s="5" t="s">
        <v>147</v>
      </c>
      <c r="C75" s="5" t="s">
        <v>150</v>
      </c>
      <c r="D75" s="22" t="s">
        <v>29</v>
      </c>
      <c r="E75" s="18">
        <v>34.270000000000003</v>
      </c>
      <c r="F75" s="15"/>
      <c r="G75" s="15">
        <f>ROUND(E75*F75,2)</f>
        <v>0</v>
      </c>
    </row>
    <row r="76" spans="1:7" ht="99.75">
      <c r="A76" s="9" t="s">
        <v>121</v>
      </c>
      <c r="B76" s="5" t="s">
        <v>147</v>
      </c>
      <c r="C76" s="5" t="s">
        <v>152</v>
      </c>
      <c r="D76" s="22" t="s">
        <v>29</v>
      </c>
      <c r="E76" s="18">
        <v>31.01</v>
      </c>
      <c r="F76" s="15"/>
      <c r="G76" s="15">
        <f>ROUND(E76*F76,2)</f>
        <v>0</v>
      </c>
    </row>
    <row r="77" spans="1:7" ht="28.5">
      <c r="A77" s="9" t="s">
        <v>125</v>
      </c>
      <c r="B77" s="5" t="s">
        <v>147</v>
      </c>
      <c r="C77" s="5" t="s">
        <v>154</v>
      </c>
      <c r="D77" s="22" t="s">
        <v>12</v>
      </c>
      <c r="E77" s="18">
        <v>7.5</v>
      </c>
      <c r="F77" s="15"/>
      <c r="G77" s="15">
        <f t="shared" ref="G77:G85" si="3">ROUND(E77*F77,2)</f>
        <v>0</v>
      </c>
    </row>
    <row r="78" spans="1:7" ht="28.5">
      <c r="A78" s="9" t="s">
        <v>128</v>
      </c>
      <c r="B78" s="5" t="s">
        <v>147</v>
      </c>
      <c r="C78" s="5" t="s">
        <v>156</v>
      </c>
      <c r="D78" s="22" t="s">
        <v>12</v>
      </c>
      <c r="E78" s="18">
        <v>7.5</v>
      </c>
      <c r="F78" s="15"/>
      <c r="G78" s="15">
        <f t="shared" si="3"/>
        <v>0</v>
      </c>
    </row>
    <row r="79" spans="1:7">
      <c r="A79" s="9" t="s">
        <v>131</v>
      </c>
      <c r="B79" s="5" t="s">
        <v>147</v>
      </c>
      <c r="C79" s="5" t="s">
        <v>158</v>
      </c>
      <c r="D79" s="22" t="s">
        <v>11</v>
      </c>
      <c r="E79" s="18">
        <v>2</v>
      </c>
      <c r="F79" s="15"/>
      <c r="G79" s="15">
        <f t="shared" si="3"/>
        <v>0</v>
      </c>
    </row>
    <row r="80" spans="1:7" ht="28.5">
      <c r="A80" s="9" t="s">
        <v>134</v>
      </c>
      <c r="B80" s="5" t="s">
        <v>147</v>
      </c>
      <c r="C80" s="5" t="s">
        <v>160</v>
      </c>
      <c r="D80" s="22" t="s">
        <v>29</v>
      </c>
      <c r="E80" s="18">
        <v>0.23</v>
      </c>
      <c r="F80" s="15"/>
      <c r="G80" s="15">
        <f t="shared" si="3"/>
        <v>0</v>
      </c>
    </row>
    <row r="81" spans="1:7" ht="28.5">
      <c r="A81" s="9" t="s">
        <v>137</v>
      </c>
      <c r="B81" s="5" t="s">
        <v>147</v>
      </c>
      <c r="C81" s="5" t="s">
        <v>162</v>
      </c>
      <c r="D81" s="22" t="s">
        <v>12</v>
      </c>
      <c r="E81" s="18">
        <v>1.7</v>
      </c>
      <c r="F81" s="15"/>
      <c r="G81" s="15">
        <f t="shared" si="3"/>
        <v>0</v>
      </c>
    </row>
    <row r="82" spans="1:7">
      <c r="A82" s="9" t="s">
        <v>141</v>
      </c>
      <c r="B82" s="5" t="s">
        <v>147</v>
      </c>
      <c r="C82" s="5" t="s">
        <v>164</v>
      </c>
      <c r="D82" s="22" t="s">
        <v>140</v>
      </c>
      <c r="E82" s="18">
        <v>1</v>
      </c>
      <c r="F82" s="15"/>
      <c r="G82" s="15">
        <f t="shared" si="3"/>
        <v>0</v>
      </c>
    </row>
    <row r="83" spans="1:7" ht="28.5">
      <c r="A83" s="9" t="s">
        <v>143</v>
      </c>
      <c r="B83" s="5" t="s">
        <v>147</v>
      </c>
      <c r="C83" s="5" t="s">
        <v>166</v>
      </c>
      <c r="D83" s="22" t="s">
        <v>11</v>
      </c>
      <c r="E83" s="18">
        <v>1</v>
      </c>
      <c r="F83" s="15"/>
      <c r="G83" s="15">
        <f t="shared" si="3"/>
        <v>0</v>
      </c>
    </row>
    <row r="84" spans="1:7" ht="28.5">
      <c r="A84" s="9" t="s">
        <v>146</v>
      </c>
      <c r="B84" s="5" t="s">
        <v>147</v>
      </c>
      <c r="C84" s="5" t="s">
        <v>168</v>
      </c>
      <c r="D84" s="22" t="s">
        <v>14</v>
      </c>
      <c r="E84" s="18">
        <v>1</v>
      </c>
      <c r="F84" s="15"/>
      <c r="G84" s="15">
        <f t="shared" si="3"/>
        <v>0</v>
      </c>
    </row>
    <row r="85" spans="1:7" ht="28.5">
      <c r="A85" s="9" t="s">
        <v>149</v>
      </c>
      <c r="B85" s="5" t="s">
        <v>147</v>
      </c>
      <c r="C85" s="5" t="s">
        <v>170</v>
      </c>
      <c r="D85" s="22" t="s">
        <v>29</v>
      </c>
      <c r="E85" s="18">
        <v>0.67</v>
      </c>
      <c r="F85" s="15"/>
      <c r="G85" s="15">
        <f t="shared" si="3"/>
        <v>0</v>
      </c>
    </row>
    <row r="86" spans="1:7" ht="28.5">
      <c r="A86" s="9" t="s">
        <v>151</v>
      </c>
      <c r="B86" s="5" t="s">
        <v>147</v>
      </c>
      <c r="C86" s="5" t="s">
        <v>160</v>
      </c>
      <c r="D86" s="22" t="s">
        <v>29</v>
      </c>
      <c r="E86" s="18">
        <v>0.34</v>
      </c>
      <c r="F86" s="15"/>
      <c r="G86" s="15">
        <f>ROUND(E86*F86,2)</f>
        <v>0</v>
      </c>
    </row>
    <row r="87" spans="1:7">
      <c r="A87" s="9" t="s">
        <v>153</v>
      </c>
      <c r="B87" s="5" t="s">
        <v>147</v>
      </c>
      <c r="C87" s="5" t="s">
        <v>173</v>
      </c>
      <c r="D87" s="22" t="s">
        <v>29</v>
      </c>
      <c r="E87" s="18">
        <v>0.1</v>
      </c>
      <c r="F87" s="15"/>
      <c r="G87" s="15">
        <f>ROUND(E87*F87,2)</f>
        <v>0</v>
      </c>
    </row>
    <row r="88" spans="1:7" ht="28.5">
      <c r="A88" s="9" t="s">
        <v>155</v>
      </c>
      <c r="B88" s="5" t="s">
        <v>147</v>
      </c>
      <c r="C88" s="5" t="s">
        <v>175</v>
      </c>
      <c r="D88" s="22" t="s">
        <v>11</v>
      </c>
      <c r="E88" s="18">
        <v>1</v>
      </c>
      <c r="F88" s="15"/>
      <c r="G88" s="15">
        <f>ROUND(E88*F88,2)</f>
        <v>0</v>
      </c>
    </row>
    <row r="89" spans="1:7" ht="28.5">
      <c r="A89" s="9" t="s">
        <v>157</v>
      </c>
      <c r="B89" s="5" t="s">
        <v>147</v>
      </c>
      <c r="C89" s="5" t="s">
        <v>170</v>
      </c>
      <c r="D89" s="22" t="s">
        <v>29</v>
      </c>
      <c r="E89" s="18">
        <v>2</v>
      </c>
      <c r="F89" s="15"/>
      <c r="G89" s="15">
        <f>ROUND(E89*F89,2)</f>
        <v>0</v>
      </c>
    </row>
    <row r="90" spans="1:7" ht="28.5">
      <c r="A90" s="9" t="s">
        <v>159</v>
      </c>
      <c r="B90" s="5" t="s">
        <v>147</v>
      </c>
      <c r="C90" s="5" t="s">
        <v>178</v>
      </c>
      <c r="D90" s="22" t="s">
        <v>179</v>
      </c>
      <c r="E90" s="18">
        <v>1</v>
      </c>
      <c r="F90" s="15"/>
      <c r="G90" s="15">
        <f>ROUND(E90*F90,2)</f>
        <v>0</v>
      </c>
    </row>
    <row r="91" spans="1:7" ht="15">
      <c r="A91" s="25" t="s">
        <v>295</v>
      </c>
      <c r="B91" s="26"/>
      <c r="C91" s="26"/>
      <c r="D91" s="26"/>
      <c r="E91" s="26"/>
      <c r="F91" s="27"/>
      <c r="G91" s="14">
        <f>SUM(G74:G90)</f>
        <v>0</v>
      </c>
    </row>
    <row r="92" spans="1:7" ht="15">
      <c r="A92" s="8" t="s">
        <v>5</v>
      </c>
      <c r="B92" s="4"/>
      <c r="C92" s="4" t="s">
        <v>180</v>
      </c>
      <c r="D92" s="21"/>
      <c r="E92" s="17"/>
      <c r="F92" s="14"/>
      <c r="G92" s="14"/>
    </row>
    <row r="93" spans="1:7" ht="28.5">
      <c r="A93" s="9" t="s">
        <v>161</v>
      </c>
      <c r="B93" s="5" t="s">
        <v>83</v>
      </c>
      <c r="C93" s="5" t="s">
        <v>182</v>
      </c>
      <c r="D93" s="22" t="s">
        <v>29</v>
      </c>
      <c r="E93" s="18">
        <v>26.59</v>
      </c>
      <c r="F93" s="15"/>
      <c r="G93" s="15">
        <f>ROUND(E93*F93,2)</f>
        <v>0</v>
      </c>
    </row>
    <row r="94" spans="1:7" ht="28.5">
      <c r="A94" s="9" t="s">
        <v>163</v>
      </c>
      <c r="B94" s="5" t="s">
        <v>83</v>
      </c>
      <c r="C94" s="5" t="s">
        <v>184</v>
      </c>
      <c r="D94" s="22" t="s">
        <v>17</v>
      </c>
      <c r="E94" s="18">
        <v>132.94</v>
      </c>
      <c r="F94" s="15"/>
      <c r="G94" s="15">
        <f>ROUND(E94*F94,2)</f>
        <v>0</v>
      </c>
    </row>
    <row r="95" spans="1:7">
      <c r="A95" s="9" t="s">
        <v>165</v>
      </c>
      <c r="B95" s="5" t="s">
        <v>83</v>
      </c>
      <c r="C95" s="5" t="s">
        <v>186</v>
      </c>
      <c r="D95" s="22" t="s">
        <v>17</v>
      </c>
      <c r="E95" s="18">
        <v>132.94</v>
      </c>
      <c r="F95" s="15"/>
      <c r="G95" s="15">
        <f>ROUND(E95*F95,2)</f>
        <v>0</v>
      </c>
    </row>
    <row r="96" spans="1:7" ht="71.25">
      <c r="A96" s="9" t="s">
        <v>167</v>
      </c>
      <c r="B96" s="5" t="s">
        <v>83</v>
      </c>
      <c r="C96" s="5" t="s">
        <v>188</v>
      </c>
      <c r="D96" s="22" t="s">
        <v>12</v>
      </c>
      <c r="E96" s="18">
        <v>222</v>
      </c>
      <c r="F96" s="15"/>
      <c r="G96" s="15">
        <f t="shared" ref="G96:G101" si="4">ROUND(E96*F96,2)</f>
        <v>0</v>
      </c>
    </row>
    <row r="97" spans="1:7" ht="42.75">
      <c r="A97" s="9" t="s">
        <v>169</v>
      </c>
      <c r="B97" s="5" t="s">
        <v>83</v>
      </c>
      <c r="C97" s="5" t="s">
        <v>190</v>
      </c>
      <c r="D97" s="22" t="s">
        <v>11</v>
      </c>
      <c r="E97" s="18">
        <v>1</v>
      </c>
      <c r="F97" s="15"/>
      <c r="G97" s="15">
        <f t="shared" si="4"/>
        <v>0</v>
      </c>
    </row>
    <row r="98" spans="1:7" ht="42.75">
      <c r="A98" s="9" t="s">
        <v>171</v>
      </c>
      <c r="B98" s="5" t="s">
        <v>83</v>
      </c>
      <c r="C98" s="5" t="s">
        <v>192</v>
      </c>
      <c r="D98" s="22" t="s">
        <v>11</v>
      </c>
      <c r="E98" s="18">
        <v>1</v>
      </c>
      <c r="F98" s="15"/>
      <c r="G98" s="15">
        <f t="shared" si="4"/>
        <v>0</v>
      </c>
    </row>
    <row r="99" spans="1:7" ht="57">
      <c r="A99" s="9" t="s">
        <v>172</v>
      </c>
      <c r="B99" s="5" t="s">
        <v>194</v>
      </c>
      <c r="C99" s="5" t="s">
        <v>195</v>
      </c>
      <c r="D99" s="22" t="s">
        <v>14</v>
      </c>
      <c r="E99" s="18">
        <v>1</v>
      </c>
      <c r="F99" s="15"/>
      <c r="G99" s="15">
        <f t="shared" si="4"/>
        <v>0</v>
      </c>
    </row>
    <row r="100" spans="1:7" ht="42.75">
      <c r="A100" s="9" t="s">
        <v>174</v>
      </c>
      <c r="B100" s="5" t="s">
        <v>83</v>
      </c>
      <c r="C100" s="5" t="s">
        <v>197</v>
      </c>
      <c r="D100" s="22" t="s">
        <v>11</v>
      </c>
      <c r="E100" s="18">
        <v>4</v>
      </c>
      <c r="F100" s="15"/>
      <c r="G100" s="15">
        <f t="shared" si="4"/>
        <v>0</v>
      </c>
    </row>
    <row r="101" spans="1:7" ht="28.5">
      <c r="A101" s="9" t="s">
        <v>176</v>
      </c>
      <c r="B101" s="5" t="s">
        <v>83</v>
      </c>
      <c r="C101" s="5" t="s">
        <v>199</v>
      </c>
      <c r="D101" s="22" t="s">
        <v>17</v>
      </c>
      <c r="E101" s="18">
        <v>19</v>
      </c>
      <c r="F101" s="15"/>
      <c r="G101" s="15">
        <f t="shared" si="4"/>
        <v>0</v>
      </c>
    </row>
    <row r="102" spans="1:7" ht="28.5">
      <c r="A102" s="9" t="s">
        <v>177</v>
      </c>
      <c r="B102" s="5" t="s">
        <v>83</v>
      </c>
      <c r="C102" s="5" t="s">
        <v>201</v>
      </c>
      <c r="D102" s="22" t="s">
        <v>11</v>
      </c>
      <c r="E102" s="18">
        <v>3</v>
      </c>
      <c r="F102" s="15"/>
      <c r="G102" s="15">
        <f>ROUND(E102*F102,2)</f>
        <v>0</v>
      </c>
    </row>
    <row r="103" spans="1:7" ht="28.5">
      <c r="A103" s="9" t="s">
        <v>181</v>
      </c>
      <c r="B103" s="5" t="s">
        <v>83</v>
      </c>
      <c r="C103" s="5" t="s">
        <v>203</v>
      </c>
      <c r="D103" s="22" t="s">
        <v>11</v>
      </c>
      <c r="E103" s="18">
        <v>3</v>
      </c>
      <c r="F103" s="15"/>
      <c r="G103" s="15">
        <f>ROUND(E103*F103,2)</f>
        <v>0</v>
      </c>
    </row>
    <row r="104" spans="1:7">
      <c r="A104" s="9" t="s">
        <v>183</v>
      </c>
      <c r="B104" s="5" t="s">
        <v>83</v>
      </c>
      <c r="C104" s="5" t="s">
        <v>205</v>
      </c>
      <c r="D104" s="22" t="s">
        <v>206</v>
      </c>
      <c r="E104" s="18">
        <v>45</v>
      </c>
      <c r="F104" s="15"/>
      <c r="G104" s="15">
        <f>ROUND(E104*F104,2)</f>
        <v>0</v>
      </c>
    </row>
    <row r="105" spans="1:7" ht="28.5">
      <c r="A105" s="9" t="s">
        <v>185</v>
      </c>
      <c r="B105" s="5" t="s">
        <v>83</v>
      </c>
      <c r="C105" s="5" t="s">
        <v>208</v>
      </c>
      <c r="D105" s="22" t="s">
        <v>17</v>
      </c>
      <c r="E105" s="18">
        <v>4.5</v>
      </c>
      <c r="F105" s="15"/>
      <c r="G105" s="15">
        <f>ROUND(E105*F105,2)</f>
        <v>0</v>
      </c>
    </row>
    <row r="106" spans="1:7" ht="15">
      <c r="A106" s="25" t="s">
        <v>291</v>
      </c>
      <c r="B106" s="26"/>
      <c r="C106" s="26"/>
      <c r="D106" s="26"/>
      <c r="E106" s="26"/>
      <c r="F106" s="27"/>
      <c r="G106" s="14">
        <f>SUM(G93:G105)</f>
        <v>0</v>
      </c>
    </row>
    <row r="107" spans="1:7" ht="15">
      <c r="A107" s="8" t="s">
        <v>6</v>
      </c>
      <c r="B107" s="4"/>
      <c r="C107" s="4" t="s">
        <v>313</v>
      </c>
      <c r="D107" s="21"/>
      <c r="E107" s="17"/>
      <c r="F107" s="14"/>
      <c r="G107" s="14"/>
    </row>
    <row r="108" spans="1:7" ht="28.5">
      <c r="A108" s="9" t="s">
        <v>187</v>
      </c>
      <c r="B108" s="5" t="s">
        <v>210</v>
      </c>
      <c r="C108" s="5" t="s">
        <v>211</v>
      </c>
      <c r="D108" s="22" t="s">
        <v>11</v>
      </c>
      <c r="E108" s="18">
        <v>3</v>
      </c>
      <c r="F108" s="15"/>
      <c r="G108" s="15">
        <f t="shared" ref="G108:G114" si="5">ROUND(E108*F108,2)</f>
        <v>0</v>
      </c>
    </row>
    <row r="109" spans="1:7">
      <c r="A109" s="9" t="s">
        <v>189</v>
      </c>
      <c r="B109" s="5" t="s">
        <v>210</v>
      </c>
      <c r="C109" s="5" t="s">
        <v>213</v>
      </c>
      <c r="D109" s="22" t="s">
        <v>11</v>
      </c>
      <c r="E109" s="18">
        <v>5</v>
      </c>
      <c r="F109" s="15"/>
      <c r="G109" s="15">
        <f t="shared" si="5"/>
        <v>0</v>
      </c>
    </row>
    <row r="110" spans="1:7">
      <c r="A110" s="9" t="s">
        <v>191</v>
      </c>
      <c r="B110" s="5" t="s">
        <v>210</v>
      </c>
      <c r="C110" s="5" t="s">
        <v>215</v>
      </c>
      <c r="D110" s="22" t="s">
        <v>40</v>
      </c>
      <c r="E110" s="18">
        <v>0.09</v>
      </c>
      <c r="F110" s="15"/>
      <c r="G110" s="15">
        <f t="shared" si="5"/>
        <v>0</v>
      </c>
    </row>
    <row r="111" spans="1:7">
      <c r="A111" s="9" t="s">
        <v>193</v>
      </c>
      <c r="B111" s="5" t="s">
        <v>210</v>
      </c>
      <c r="C111" s="5" t="s">
        <v>217</v>
      </c>
      <c r="D111" s="22" t="s">
        <v>17</v>
      </c>
      <c r="E111" s="18">
        <v>2.76</v>
      </c>
      <c r="F111" s="15"/>
      <c r="G111" s="15">
        <f t="shared" si="5"/>
        <v>0</v>
      </c>
    </row>
    <row r="112" spans="1:7" ht="28.5">
      <c r="A112" s="9" t="s">
        <v>196</v>
      </c>
      <c r="B112" s="5" t="s">
        <v>210</v>
      </c>
      <c r="C112" s="5" t="s">
        <v>219</v>
      </c>
      <c r="D112" s="22" t="s">
        <v>17</v>
      </c>
      <c r="E112" s="18">
        <v>4</v>
      </c>
      <c r="F112" s="15"/>
      <c r="G112" s="15">
        <f t="shared" si="5"/>
        <v>0</v>
      </c>
    </row>
    <row r="113" spans="1:7" ht="28.5">
      <c r="A113" s="9" t="s">
        <v>198</v>
      </c>
      <c r="B113" s="5" t="s">
        <v>210</v>
      </c>
      <c r="C113" s="5" t="s">
        <v>221</v>
      </c>
      <c r="D113" s="22" t="s">
        <v>11</v>
      </c>
      <c r="E113" s="18">
        <v>1</v>
      </c>
      <c r="F113" s="15"/>
      <c r="G113" s="15">
        <f t="shared" si="5"/>
        <v>0</v>
      </c>
    </row>
    <row r="114" spans="1:7" ht="28.5">
      <c r="A114" s="9" t="s">
        <v>200</v>
      </c>
      <c r="B114" s="5" t="s">
        <v>210</v>
      </c>
      <c r="C114" s="5" t="s">
        <v>223</v>
      </c>
      <c r="D114" s="22" t="s">
        <v>40</v>
      </c>
      <c r="E114" s="18">
        <v>0.42</v>
      </c>
      <c r="F114" s="15"/>
      <c r="G114" s="15">
        <f t="shared" si="5"/>
        <v>0</v>
      </c>
    </row>
    <row r="115" spans="1:7" ht="57">
      <c r="A115" s="9" t="s">
        <v>202</v>
      </c>
      <c r="B115" s="5" t="s">
        <v>10</v>
      </c>
      <c r="C115" s="5" t="s">
        <v>225</v>
      </c>
      <c r="D115" s="22" t="s">
        <v>11</v>
      </c>
      <c r="E115" s="18">
        <v>8</v>
      </c>
      <c r="F115" s="15"/>
      <c r="G115" s="15">
        <f t="shared" ref="G115:G120" si="6">ROUND(E115*F115,2)</f>
        <v>0</v>
      </c>
    </row>
    <row r="116" spans="1:7" ht="28.5">
      <c r="A116" s="9" t="s">
        <v>204</v>
      </c>
      <c r="B116" s="5" t="s">
        <v>10</v>
      </c>
      <c r="C116" s="5" t="s">
        <v>227</v>
      </c>
      <c r="D116" s="22" t="s">
        <v>11</v>
      </c>
      <c r="E116" s="18">
        <v>2</v>
      </c>
      <c r="F116" s="15"/>
      <c r="G116" s="15">
        <f t="shared" si="6"/>
        <v>0</v>
      </c>
    </row>
    <row r="117" spans="1:7" ht="28.5">
      <c r="A117" s="9" t="s">
        <v>207</v>
      </c>
      <c r="B117" s="5" t="s">
        <v>10</v>
      </c>
      <c r="C117" s="5" t="s">
        <v>229</v>
      </c>
      <c r="D117" s="22" t="s">
        <v>11</v>
      </c>
      <c r="E117" s="18">
        <v>1</v>
      </c>
      <c r="F117" s="15"/>
      <c r="G117" s="15">
        <f t="shared" si="6"/>
        <v>0</v>
      </c>
    </row>
    <row r="118" spans="1:7" ht="28.5">
      <c r="A118" s="9" t="s">
        <v>209</v>
      </c>
      <c r="B118" s="5" t="s">
        <v>10</v>
      </c>
      <c r="C118" s="5" t="s">
        <v>231</v>
      </c>
      <c r="D118" s="22" t="s">
        <v>11</v>
      </c>
      <c r="E118" s="18">
        <v>5</v>
      </c>
      <c r="F118" s="15"/>
      <c r="G118" s="15">
        <f t="shared" si="6"/>
        <v>0</v>
      </c>
    </row>
    <row r="119" spans="1:7" ht="28.5">
      <c r="A119" s="9" t="s">
        <v>212</v>
      </c>
      <c r="B119" s="5" t="s">
        <v>10</v>
      </c>
      <c r="C119" s="5" t="s">
        <v>233</v>
      </c>
      <c r="D119" s="22" t="s">
        <v>11</v>
      </c>
      <c r="E119" s="18">
        <v>2</v>
      </c>
      <c r="F119" s="15"/>
      <c r="G119" s="15">
        <f t="shared" si="6"/>
        <v>0</v>
      </c>
    </row>
    <row r="120" spans="1:7">
      <c r="A120" s="9" t="s">
        <v>214</v>
      </c>
      <c r="B120" s="5" t="s">
        <v>10</v>
      </c>
      <c r="C120" s="5" t="s">
        <v>235</v>
      </c>
      <c r="D120" s="22" t="s">
        <v>14</v>
      </c>
      <c r="E120" s="18">
        <v>1</v>
      </c>
      <c r="F120" s="15"/>
      <c r="G120" s="15">
        <f t="shared" si="6"/>
        <v>0</v>
      </c>
    </row>
    <row r="121" spans="1:7" ht="28.5">
      <c r="A121" s="9" t="s">
        <v>216</v>
      </c>
      <c r="B121" s="5" t="s">
        <v>16</v>
      </c>
      <c r="C121" s="5" t="s">
        <v>237</v>
      </c>
      <c r="D121" s="22" t="s">
        <v>17</v>
      </c>
      <c r="E121" s="18">
        <v>58.07</v>
      </c>
      <c r="F121" s="15"/>
      <c r="G121" s="15">
        <f>ROUND(E121*F121,2)</f>
        <v>0</v>
      </c>
    </row>
    <row r="122" spans="1:7" ht="71.25">
      <c r="A122" s="9" t="s">
        <v>218</v>
      </c>
      <c r="B122" s="5" t="s">
        <v>10</v>
      </c>
      <c r="C122" s="5" t="s">
        <v>239</v>
      </c>
      <c r="D122" s="22" t="s">
        <v>14</v>
      </c>
      <c r="E122" s="18">
        <v>2</v>
      </c>
      <c r="F122" s="15"/>
      <c r="G122" s="15">
        <f>ROUND(E122*F122,2)</f>
        <v>0</v>
      </c>
    </row>
    <row r="123" spans="1:7" ht="28.5">
      <c r="A123" s="9" t="s">
        <v>220</v>
      </c>
      <c r="B123" s="5" t="s">
        <v>10</v>
      </c>
      <c r="C123" s="5" t="s">
        <v>241</v>
      </c>
      <c r="D123" s="22" t="s">
        <v>17</v>
      </c>
      <c r="E123" s="18">
        <v>8</v>
      </c>
      <c r="F123" s="15"/>
      <c r="G123" s="15">
        <f>ROUND(E123*F123,2)</f>
        <v>0</v>
      </c>
    </row>
    <row r="124" spans="1:7" ht="28.5">
      <c r="A124" s="9" t="s">
        <v>222</v>
      </c>
      <c r="B124" s="5" t="s">
        <v>16</v>
      </c>
      <c r="C124" s="5" t="s">
        <v>243</v>
      </c>
      <c r="D124" s="22" t="s">
        <v>17</v>
      </c>
      <c r="E124" s="18">
        <v>5.6</v>
      </c>
      <c r="F124" s="15"/>
      <c r="G124" s="15">
        <f>ROUND(E124*F124,2)</f>
        <v>0</v>
      </c>
    </row>
    <row r="125" spans="1:7" ht="15">
      <c r="A125" s="25" t="s">
        <v>314</v>
      </c>
      <c r="B125" s="26"/>
      <c r="C125" s="26"/>
      <c r="D125" s="26"/>
      <c r="E125" s="26"/>
      <c r="F125" s="27"/>
      <c r="G125" s="14">
        <f>SUM(G108:G124)</f>
        <v>0</v>
      </c>
    </row>
    <row r="126" spans="1:7" ht="15">
      <c r="A126" s="8" t="s">
        <v>7</v>
      </c>
      <c r="B126" s="4"/>
      <c r="C126" s="4" t="s">
        <v>244</v>
      </c>
      <c r="D126" s="21"/>
      <c r="E126" s="17"/>
      <c r="F126" s="14"/>
      <c r="G126" s="14"/>
    </row>
    <row r="127" spans="1:7" ht="42.75">
      <c r="A127" s="9" t="s">
        <v>224</v>
      </c>
      <c r="B127" s="5" t="s">
        <v>246</v>
      </c>
      <c r="C127" s="5" t="s">
        <v>316</v>
      </c>
      <c r="D127" s="22" t="s">
        <v>12</v>
      </c>
      <c r="E127" s="18">
        <v>16.5</v>
      </c>
      <c r="F127" s="15"/>
      <c r="G127" s="15">
        <f t="shared" ref="G127:G147" si="7">ROUND(E127*F127,2)</f>
        <v>0</v>
      </c>
    </row>
    <row r="128" spans="1:7" ht="42.75">
      <c r="A128" s="9" t="s">
        <v>226</v>
      </c>
      <c r="B128" s="5" t="s">
        <v>246</v>
      </c>
      <c r="C128" s="5" t="s">
        <v>249</v>
      </c>
      <c r="D128" s="22" t="s">
        <v>29</v>
      </c>
      <c r="E128" s="18">
        <v>10.199999999999999</v>
      </c>
      <c r="F128" s="15"/>
      <c r="G128" s="15">
        <f t="shared" si="7"/>
        <v>0</v>
      </c>
    </row>
    <row r="129" spans="1:7" ht="28.5">
      <c r="A129" s="9" t="s">
        <v>228</v>
      </c>
      <c r="B129" s="5" t="s">
        <v>246</v>
      </c>
      <c r="C129" s="5" t="s">
        <v>251</v>
      </c>
      <c r="D129" s="22" t="s">
        <v>12</v>
      </c>
      <c r="E129" s="18">
        <v>42.5</v>
      </c>
      <c r="F129" s="15"/>
      <c r="G129" s="15">
        <f t="shared" si="7"/>
        <v>0</v>
      </c>
    </row>
    <row r="130" spans="1:7" ht="28.5">
      <c r="A130" s="9" t="s">
        <v>230</v>
      </c>
      <c r="B130" s="5" t="s">
        <v>246</v>
      </c>
      <c r="C130" s="5" t="s">
        <v>253</v>
      </c>
      <c r="D130" s="22" t="s">
        <v>12</v>
      </c>
      <c r="E130" s="18">
        <v>84</v>
      </c>
      <c r="F130" s="15"/>
      <c r="G130" s="15">
        <f t="shared" si="7"/>
        <v>0</v>
      </c>
    </row>
    <row r="131" spans="1:7" ht="28.5">
      <c r="A131" s="9" t="s">
        <v>232</v>
      </c>
      <c r="B131" s="5" t="s">
        <v>246</v>
      </c>
      <c r="C131" s="5" t="s">
        <v>255</v>
      </c>
      <c r="D131" s="22" t="s">
        <v>12</v>
      </c>
      <c r="E131" s="18">
        <v>70</v>
      </c>
      <c r="F131" s="15"/>
      <c r="G131" s="15">
        <f t="shared" si="7"/>
        <v>0</v>
      </c>
    </row>
    <row r="132" spans="1:7" ht="28.5">
      <c r="A132" s="9" t="s">
        <v>234</v>
      </c>
      <c r="B132" s="5" t="s">
        <v>246</v>
      </c>
      <c r="C132" s="5" t="s">
        <v>257</v>
      </c>
      <c r="D132" s="22" t="s">
        <v>12</v>
      </c>
      <c r="E132" s="18">
        <v>14</v>
      </c>
      <c r="F132" s="15"/>
      <c r="G132" s="15">
        <f t="shared" si="7"/>
        <v>0</v>
      </c>
    </row>
    <row r="133" spans="1:7" ht="28.5">
      <c r="A133" s="9" t="s">
        <v>236</v>
      </c>
      <c r="B133" s="5" t="s">
        <v>246</v>
      </c>
      <c r="C133" s="5" t="s">
        <v>259</v>
      </c>
      <c r="D133" s="22" t="s">
        <v>12</v>
      </c>
      <c r="E133" s="18">
        <v>16.5</v>
      </c>
      <c r="F133" s="15"/>
      <c r="G133" s="15">
        <f t="shared" si="7"/>
        <v>0</v>
      </c>
    </row>
    <row r="134" spans="1:7" ht="28.5">
      <c r="A134" s="9" t="s">
        <v>238</v>
      </c>
      <c r="B134" s="5" t="s">
        <v>246</v>
      </c>
      <c r="C134" s="5" t="s">
        <v>261</v>
      </c>
      <c r="D134" s="22" t="s">
        <v>12</v>
      </c>
      <c r="E134" s="18">
        <v>52.5</v>
      </c>
      <c r="F134" s="15"/>
      <c r="G134" s="15">
        <f t="shared" si="7"/>
        <v>0</v>
      </c>
    </row>
    <row r="135" spans="1:7" ht="42.75">
      <c r="A135" s="9" t="s">
        <v>240</v>
      </c>
      <c r="B135" s="5" t="s">
        <v>246</v>
      </c>
      <c r="C135" s="5" t="s">
        <v>315</v>
      </c>
      <c r="D135" s="22" t="s">
        <v>12</v>
      </c>
      <c r="E135" s="18">
        <v>42.5</v>
      </c>
      <c r="F135" s="15"/>
      <c r="G135" s="15">
        <f t="shared" si="7"/>
        <v>0</v>
      </c>
    </row>
    <row r="136" spans="1:7" ht="28.5">
      <c r="A136" s="9" t="s">
        <v>242</v>
      </c>
      <c r="B136" s="5" t="s">
        <v>246</v>
      </c>
      <c r="C136" s="5" t="s">
        <v>264</v>
      </c>
      <c r="D136" s="22" t="s">
        <v>12</v>
      </c>
      <c r="E136" s="18">
        <v>42.5</v>
      </c>
      <c r="F136" s="15"/>
      <c r="G136" s="15">
        <f t="shared" si="7"/>
        <v>0</v>
      </c>
    </row>
    <row r="137" spans="1:7" ht="71.25">
      <c r="A137" s="9" t="s">
        <v>245</v>
      </c>
      <c r="B137" s="5" t="s">
        <v>246</v>
      </c>
      <c r="C137" s="5" t="s">
        <v>266</v>
      </c>
      <c r="D137" s="22" t="s">
        <v>140</v>
      </c>
      <c r="E137" s="18">
        <v>2</v>
      </c>
      <c r="F137" s="15"/>
      <c r="G137" s="15">
        <f t="shared" si="7"/>
        <v>0</v>
      </c>
    </row>
    <row r="138" spans="1:7" ht="71.25">
      <c r="A138" s="9" t="s">
        <v>247</v>
      </c>
      <c r="B138" s="5" t="s">
        <v>246</v>
      </c>
      <c r="C138" s="5" t="s">
        <v>268</v>
      </c>
      <c r="D138" s="22" t="s">
        <v>140</v>
      </c>
      <c r="E138" s="18">
        <v>2</v>
      </c>
      <c r="F138" s="15"/>
      <c r="G138" s="15">
        <f t="shared" si="7"/>
        <v>0</v>
      </c>
    </row>
    <row r="139" spans="1:7" ht="28.5">
      <c r="A139" s="9" t="s">
        <v>248</v>
      </c>
      <c r="B139" s="5" t="s">
        <v>246</v>
      </c>
      <c r="C139" s="5" t="s">
        <v>269</v>
      </c>
      <c r="D139" s="22" t="s">
        <v>11</v>
      </c>
      <c r="E139" s="18">
        <v>2</v>
      </c>
      <c r="F139" s="15"/>
      <c r="G139" s="15">
        <f t="shared" si="7"/>
        <v>0</v>
      </c>
    </row>
    <row r="140" spans="1:7" ht="28.5">
      <c r="A140" s="9" t="s">
        <v>250</v>
      </c>
      <c r="B140" s="5" t="s">
        <v>246</v>
      </c>
      <c r="C140" s="5" t="s">
        <v>270</v>
      </c>
      <c r="D140" s="22" t="s">
        <v>140</v>
      </c>
      <c r="E140" s="18">
        <v>6</v>
      </c>
      <c r="F140" s="15"/>
      <c r="G140" s="15">
        <f t="shared" si="7"/>
        <v>0</v>
      </c>
    </row>
    <row r="141" spans="1:7" ht="42.75">
      <c r="A141" s="9" t="s">
        <v>252</v>
      </c>
      <c r="B141" s="5" t="s">
        <v>246</v>
      </c>
      <c r="C141" s="5" t="s">
        <v>271</v>
      </c>
      <c r="D141" s="22" t="s">
        <v>11</v>
      </c>
      <c r="E141" s="18">
        <v>4</v>
      </c>
      <c r="F141" s="15"/>
      <c r="G141" s="15">
        <f t="shared" si="7"/>
        <v>0</v>
      </c>
    </row>
    <row r="142" spans="1:7" ht="42.75">
      <c r="A142" s="9" t="s">
        <v>254</v>
      </c>
      <c r="B142" s="5" t="s">
        <v>246</v>
      </c>
      <c r="C142" s="5" t="s">
        <v>272</v>
      </c>
      <c r="D142" s="22" t="s">
        <v>11</v>
      </c>
      <c r="E142" s="18">
        <v>2</v>
      </c>
      <c r="F142" s="15"/>
      <c r="G142" s="15">
        <f t="shared" si="7"/>
        <v>0</v>
      </c>
    </row>
    <row r="143" spans="1:7" ht="42.75">
      <c r="A143" s="9" t="s">
        <v>256</v>
      </c>
      <c r="B143" s="5" t="s">
        <v>246</v>
      </c>
      <c r="C143" s="5" t="s">
        <v>273</v>
      </c>
      <c r="D143" s="22" t="s">
        <v>11</v>
      </c>
      <c r="E143" s="18">
        <v>2</v>
      </c>
      <c r="F143" s="15"/>
      <c r="G143" s="15">
        <f t="shared" si="7"/>
        <v>0</v>
      </c>
    </row>
    <row r="144" spans="1:7" ht="42.75">
      <c r="A144" s="9" t="s">
        <v>258</v>
      </c>
      <c r="B144" s="5" t="s">
        <v>246</v>
      </c>
      <c r="C144" s="5" t="s">
        <v>274</v>
      </c>
      <c r="D144" s="22" t="s">
        <v>14</v>
      </c>
      <c r="E144" s="18">
        <v>8</v>
      </c>
      <c r="F144" s="15"/>
      <c r="G144" s="15">
        <f t="shared" si="7"/>
        <v>0</v>
      </c>
    </row>
    <row r="145" spans="1:7" ht="28.5">
      <c r="A145" s="9" t="s">
        <v>260</v>
      </c>
      <c r="B145" s="5" t="s">
        <v>246</v>
      </c>
      <c r="C145" s="5" t="s">
        <v>275</v>
      </c>
      <c r="D145" s="22" t="s">
        <v>276</v>
      </c>
      <c r="E145" s="18">
        <v>6</v>
      </c>
      <c r="F145" s="15"/>
      <c r="G145" s="15">
        <f t="shared" si="7"/>
        <v>0</v>
      </c>
    </row>
    <row r="146" spans="1:7" ht="28.5">
      <c r="A146" s="9" t="s">
        <v>262</v>
      </c>
      <c r="B146" s="5" t="s">
        <v>246</v>
      </c>
      <c r="C146" s="5" t="s">
        <v>277</v>
      </c>
      <c r="D146" s="22" t="s">
        <v>276</v>
      </c>
      <c r="E146" s="18">
        <v>32</v>
      </c>
      <c r="F146" s="15"/>
      <c r="G146" s="15">
        <f t="shared" si="7"/>
        <v>0</v>
      </c>
    </row>
    <row r="147" spans="1:7">
      <c r="A147" s="9" t="s">
        <v>263</v>
      </c>
      <c r="B147" s="5" t="s">
        <v>246</v>
      </c>
      <c r="C147" s="5" t="s">
        <v>278</v>
      </c>
      <c r="D147" s="22" t="s">
        <v>140</v>
      </c>
      <c r="E147" s="18">
        <v>1</v>
      </c>
      <c r="F147" s="15"/>
      <c r="G147" s="15">
        <f t="shared" si="7"/>
        <v>0</v>
      </c>
    </row>
    <row r="148" spans="1:7" ht="15">
      <c r="A148" s="25" t="s">
        <v>292</v>
      </c>
      <c r="B148" s="26"/>
      <c r="C148" s="26"/>
      <c r="D148" s="26"/>
      <c r="E148" s="26"/>
      <c r="F148" s="27"/>
      <c r="G148" s="14">
        <f>SUM(G127:G147)</f>
        <v>0</v>
      </c>
    </row>
    <row r="149" spans="1:7" ht="30">
      <c r="A149" s="8" t="s">
        <v>8</v>
      </c>
      <c r="B149" s="4"/>
      <c r="C149" s="4" t="s">
        <v>279</v>
      </c>
      <c r="D149" s="21"/>
      <c r="E149" s="17"/>
      <c r="F149" s="14"/>
      <c r="G149" s="14"/>
    </row>
    <row r="150" spans="1:7" ht="28.5">
      <c r="A150" s="9" t="s">
        <v>265</v>
      </c>
      <c r="B150" s="5" t="s">
        <v>280</v>
      </c>
      <c r="C150" s="5" t="s">
        <v>281</v>
      </c>
      <c r="D150" s="22" t="s">
        <v>12</v>
      </c>
      <c r="E150" s="18">
        <v>47</v>
      </c>
      <c r="F150" s="15"/>
      <c r="G150" s="15">
        <f>ROUND(E150*F150,2)</f>
        <v>0</v>
      </c>
    </row>
    <row r="151" spans="1:7" ht="28.5">
      <c r="A151" s="9" t="s">
        <v>267</v>
      </c>
      <c r="B151" s="5" t="s">
        <v>280</v>
      </c>
      <c r="C151" s="5" t="s">
        <v>282</v>
      </c>
      <c r="D151" s="22" t="s">
        <v>12</v>
      </c>
      <c r="E151" s="18">
        <v>5</v>
      </c>
      <c r="F151" s="15"/>
      <c r="G151" s="15">
        <f>ROUND(E151*F151,2)</f>
        <v>0</v>
      </c>
    </row>
    <row r="152" spans="1:7" ht="15">
      <c r="A152" s="25" t="s">
        <v>294</v>
      </c>
      <c r="B152" s="26"/>
      <c r="C152" s="26"/>
      <c r="D152" s="26"/>
      <c r="E152" s="26"/>
      <c r="F152" s="27"/>
      <c r="G152" s="14">
        <f>SUM(G150:G151)</f>
        <v>0</v>
      </c>
    </row>
    <row r="153" spans="1:7" ht="15">
      <c r="A153" s="25" t="s">
        <v>293</v>
      </c>
      <c r="B153" s="26"/>
      <c r="C153" s="26"/>
      <c r="D153" s="26"/>
      <c r="E153" s="26"/>
      <c r="F153" s="27"/>
      <c r="G153" s="14">
        <f>G72+G91+G106+G125+G148+G152</f>
        <v>0</v>
      </c>
    </row>
  </sheetData>
  <mergeCells count="18">
    <mergeCell ref="A33:F33"/>
    <mergeCell ref="A41:F41"/>
    <mergeCell ref="A1:G1"/>
    <mergeCell ref="A2:G4"/>
    <mergeCell ref="A153:F153"/>
    <mergeCell ref="A91:F91"/>
    <mergeCell ref="A72:F72"/>
    <mergeCell ref="A71:F71"/>
    <mergeCell ref="A66:F66"/>
    <mergeCell ref="A106:F106"/>
    <mergeCell ref="A11:F11"/>
    <mergeCell ref="A14:F14"/>
    <mergeCell ref="A125:F125"/>
    <mergeCell ref="A148:F148"/>
    <mergeCell ref="A152:F152"/>
    <mergeCell ref="A60:F60"/>
    <mergeCell ref="A51:F51"/>
    <mergeCell ref="A37:F37"/>
  </mergeCells>
  <pageMargins left="0.7" right="0.7" top="0.75" bottom="0.75" header="0.3" footer="0.3"/>
  <pageSetup paperSize="9" orientation="portrait" r:id="rId1"/>
  <ignoredErrors>
    <ignoredError sqref="A7:G7 B10:E10 B9 B36:E36 G11 B12:G12 B13:E13 G14 B15:G15 B16:E16 B17:E17 B18:E20 G33 B40:E40 G37 B45:E50 G41 B55:E59 G51 B65:E65 G60 B70:E70 G66 B77:E85 B86:G89 B90:E90 B99:E101 B102:G105 B95:G95 B107 B110:E114 B115:G120 B121:E121 B122:G123 B124:E124 B126:G126 B128:E134 B151:E151 G152 B76:E76 B92:G92 B73:G73 G71 B34:G34 D9:G9 B38:G38 B42:G42 B52:G52 B61:G61 B67:G67 B149:G149 B35:E35 B39:E39 B43:E43 B44:G44 B53:E53 B54:G54 B62:E62 B63:G63 B64:E64 B68:E68 B69:G69 B74:E74 B75:G75 B93:E93 B94:G94 B108:E108 B109:G109 B127 B150:E150 G10 G13 B22:E32 B21:E21 G21 G16 G17 G22:G32 G18:G20 G36 G35 G40 G39 G45:G50 G43 G55:G59 G53 G65 G62 G64 G70 G68 G77:G85 G90 G76 G74 B96:E98 G96:G98 G93 G99:G101 G110:G114 G121 G124 G108 G128:G147 G151 G150 D107:G107 D127:G127 B136:E147 B135 D135:E1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zdmacz</cp:lastModifiedBy>
  <dcterms:created xsi:type="dcterms:W3CDTF">2021-12-14T06:56:17Z</dcterms:created>
  <dcterms:modified xsi:type="dcterms:W3CDTF">2022-02-24T13:28:44Z</dcterms:modified>
</cp:coreProperties>
</file>