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D_TRNN\ZD_IRXK\Przedmiary\Olszewskiego- remont peronu\"/>
    </mc:Choice>
  </mc:AlternateContent>
  <xr:revisionPtr revIDLastSave="0" documentId="13_ncr:1_{15AB365C-BF1F-437C-B87C-2AEC5CFC2E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. drogowa" sheetId="10" r:id="rId1"/>
    <sheet name="b. elektryczna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9" l="1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6" i="9"/>
  <c r="G52" i="10"/>
  <c r="G53" i="10"/>
  <c r="G54" i="10"/>
  <c r="G51" i="10"/>
  <c r="G45" i="10"/>
  <c r="G46" i="10"/>
  <c r="G47" i="10"/>
  <c r="G48" i="10"/>
  <c r="G44" i="10"/>
  <c r="G41" i="10"/>
  <c r="G40" i="10"/>
  <c r="G36" i="10"/>
  <c r="G37" i="10"/>
  <c r="G35" i="10"/>
  <c r="G28" i="10"/>
  <c r="G29" i="10"/>
  <c r="G30" i="10"/>
  <c r="G31" i="10"/>
  <c r="G32" i="10"/>
  <c r="G27" i="10"/>
  <c r="G24" i="10"/>
  <c r="G23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6" i="10"/>
  <c r="G21" i="9" l="1"/>
  <c r="G21" i="10"/>
  <c r="G42" i="10"/>
  <c r="G33" i="10"/>
  <c r="G38" i="10"/>
  <c r="G49" i="10"/>
  <c r="G55" i="10"/>
  <c r="G25" i="10"/>
  <c r="G56" i="10" l="1"/>
</calcChain>
</file>

<file path=xl/sharedStrings.xml><?xml version="1.0" encoding="utf-8"?>
<sst xmlns="http://schemas.openxmlformats.org/spreadsheetml/2006/main" count="194" uniqueCount="104">
  <si>
    <t>m</t>
  </si>
  <si>
    <t>D.01.02.04</t>
  </si>
  <si>
    <t>szt.</t>
  </si>
  <si>
    <t>D.04.04.02b</t>
  </si>
  <si>
    <t>D.07.02.01</t>
  </si>
  <si>
    <t>D.08.01.01</t>
  </si>
  <si>
    <t>D.08.03.01</t>
  </si>
  <si>
    <t>ROBOTY PRZYGOTOWAWCZE</t>
  </si>
  <si>
    <t xml:space="preserve">Nazwa i opis pozycji przedmiaru </t>
  </si>
  <si>
    <t>Wartość</t>
  </si>
  <si>
    <t>ROBOTY ZIEMNE</t>
  </si>
  <si>
    <t xml:space="preserve">PODBUDOWY </t>
  </si>
  <si>
    <t>NAWIERZCHNIE</t>
  </si>
  <si>
    <t>URZĄDZENIA BEZPIECZEŃSTWA RUCHU</t>
  </si>
  <si>
    <t>ELEMENTY ULIC</t>
  </si>
  <si>
    <t>Profilowanie i zagęszczanie podłoża</t>
  </si>
  <si>
    <t>D.02.01.01</t>
  </si>
  <si>
    <t>D.04.01.01</t>
  </si>
  <si>
    <t>D.09.01.01</t>
  </si>
  <si>
    <t>D.01.02.02</t>
  </si>
  <si>
    <t>m2</t>
  </si>
  <si>
    <t>m3</t>
  </si>
  <si>
    <t>Słupki do znaków drogowych z rur stalowych o śr. 70 mm</t>
  </si>
  <si>
    <t>szt</t>
  </si>
  <si>
    <t>Roboty ziemne dla robót elektroenergetycznych w terenie uzbrojonym wraz z wywozem nadmiaru urobku, kosztami składowania i pracami towarzyszącymi.</t>
  </si>
  <si>
    <t>Nasypanie warstwy piasku grubości 0,1 m na dnie rowu kablowego o szerokości do 0,4 m. Podsypka.</t>
  </si>
  <si>
    <t>Ułożenie rur osłonowych giętkich DVK fi 75 mm do kabli</t>
  </si>
  <si>
    <t>Wykonanie uziomów z bednarki FeZn 30×4mm wzdłuż całej trasy kabla.</t>
  </si>
  <si>
    <t>Nasypanie warstwy piasku grubości 0,1 m na dnie rowu kablowego o szerokości do 0,4 m. Zasypka.</t>
  </si>
  <si>
    <t>Oznakowanie trasy sieci ułożonej w ziemi, taśmą z tworzywa sztucznego</t>
  </si>
  <si>
    <t>kpl.</t>
  </si>
  <si>
    <t>Wciąganie przewodów w słupy latarń i wysięgniki o łącznej dł. do 7 m</t>
  </si>
  <si>
    <t>Zarobienie na sucho końca kabla 4-żyłowego na napięcie do 1 kV o przekroju żył powyżej 16 mm2 do 50 mm2 o izolacji i powłoce z tworzyw sztucznych</t>
  </si>
  <si>
    <t>Podłączenie pod zaciski lub bolce pojedynczego przewodu o przekroju żyły powyżej 16 do 50 mm2</t>
  </si>
  <si>
    <t>szt.żył</t>
  </si>
  <si>
    <t>Badania i pomiary przewidziane dokumentacją.</t>
  </si>
  <si>
    <t>Rozebranie nawierzchni z kostki betonowej</t>
  </si>
  <si>
    <t>Rozebranie nawierzchni z mieszanek mineralno-bitumicznych o gr. 10 cm</t>
  </si>
  <si>
    <t>Demontaż słupków do znaków wraz z wywozem na magazyn ZDiUM</t>
  </si>
  <si>
    <t>Demontaż znaków wraz z wywozem na magazyn ZDiUM</t>
  </si>
  <si>
    <t>Załadunek, wywóz na składowisko wykonawcy i koszty zagospodarowania odpadów betonowych</t>
  </si>
  <si>
    <t>Załadunek, wywóz na składowisko wykonawcy i koszty zagospodarowania odpadów asfaltowych</t>
  </si>
  <si>
    <t>Załadunek, wywóz na składowisko na magazyn ZDiUM  odpadów kamiennych</t>
  </si>
  <si>
    <t>Załadunek i wywóz na magazyn ZDiUM złomu stalowego</t>
  </si>
  <si>
    <t>t</t>
  </si>
  <si>
    <t>Znaki drogowe zakazu, informacyjne oraz tabliczki, małe</t>
  </si>
  <si>
    <t>D.10.01.02</t>
  </si>
  <si>
    <t>INNE ROBOTY</t>
  </si>
  <si>
    <t>D.10.00.00</t>
  </si>
  <si>
    <t>Montaż opraw oświetlenia zewnętrznego na trzpieniu słupa lub wysięgniku. Oprawy typu LUXON Cordoba LED 2.0, PD5700K, 72 W, 9900Lm</t>
  </si>
  <si>
    <t>D-07.07.01</t>
  </si>
  <si>
    <t>OŚWIETLENIE</t>
  </si>
  <si>
    <t>Montaż i stawianie słupów oświetleniowych wys. 5m aluminiowych kompletnych typu ROSA, bez wysięgnika wraz z wykonaniem fundamentu, naniesieniem właściwych oznaczeniem, zabezpieczeniami antygraffiti oraz pracami towarzyszącymi.</t>
  </si>
  <si>
    <t>Montaż wysięgników rurowych do słupów typu ROSA. Wysięgnik 1,0m.</t>
  </si>
  <si>
    <t>Montaż wysięgników rurowych na istniejących słupach. Wysięgnik 1,0m, montowany na wys. 5,0m.</t>
  </si>
  <si>
    <t>Rozebranie oporników kamiennych na podsypce cementowo-piaskowej oraz ław betonowych  (przewidziano odzysk 50% do ponownego wbudowania)</t>
  </si>
  <si>
    <t>Demontaż kosza na śmieci</t>
  </si>
  <si>
    <t>Demontaż ławki wolnostojacej</t>
  </si>
  <si>
    <t>Demontaż słupka przystankowego</t>
  </si>
  <si>
    <t>Spulchnienie gruntu w technologii wydmuchowej Air Spade na głęb. 35 cm wraz z mulczowaniem przekompostowaną korą sosnową z wywozem i zagospodarowaniem - peron południowy</t>
  </si>
  <si>
    <t>Kratownica żeliwna 4-częściowa o wym. 2,2x2,2 m - peron południowy</t>
  </si>
  <si>
    <t>Krawężniki betonowe wystające o wymiarach 12x40 cm z wykonaniem ław betonowych z oporem z betonu C12/15 na podsypce cementowo-piaskowej</t>
  </si>
  <si>
    <t>Oporniki kamienne wystające o wymiarach 12x30 cm z wykonaniem ław betonowych z oporem z betonu C12/15 na podsypce cementowo-piaskowej (materiał z rozbiórki)</t>
  </si>
  <si>
    <t>Oporniki kamienne obniżone o wymiarach 12x30 cm z wykonaniem ław betonowych z oporem z betonu C12/15 na podsypce cementowo-piaskowej (materiał z rozbiórki)</t>
  </si>
  <si>
    <t>Oporniki kamienne zatopione o wymiarach 12x30 cm z wykonaniem ław betonowych z oporem z betonu C12/15 na podsypce cementowo-piaskowej (materiał z rozbiórki)</t>
  </si>
  <si>
    <t>Obrzeże betonowe 8x30 cm z wykonaniem ław betonowych z betonu C12/15 na podsypce cementowo-piaskowej</t>
  </si>
  <si>
    <t>Kosze na śmieci KP/KA-A01 (zgodnie z katalogiem Meble Miejskie Wrocławia) - montaż wraz z dowozem</t>
  </si>
  <si>
    <t>Ławka wolnostojąca LS/KA-F01 (zgodnie z katalogiem Meble Miejskie Wrocławia) - montaż wraz z dowozem</t>
  </si>
  <si>
    <t>Słupek przystankowy SL/PR-B01 (zgodnie z katalogiem Meble Miejskie Wrocławia) - montaż wraz z dowozem</t>
  </si>
  <si>
    <t>D.04.05.01</t>
  </si>
  <si>
    <t>D.05.10.01</t>
  </si>
  <si>
    <t>Podbudowa pomocnicza z mieszanki kruszywa z cementem C 3/4 gr. 15 cm - chodniki, peron</t>
  </si>
  <si>
    <t>Podłoże z gleby próchnicznej gr. 35 cm - peron</t>
  </si>
  <si>
    <t>D.04.12.01</t>
  </si>
  <si>
    <t>Nawierzchnia przepuszczalna mineralno-żywiczna gr. 3 cm na warstwie wyrównawczej z mieszanki kruszyw 4/8 gr. 4,5 cm i na zbrojonej włókninie</t>
  </si>
  <si>
    <t>D.05.03.23</t>
  </si>
  <si>
    <t>Nawierzchnie z kostki betonowej TABLO 20x20 cm gr. 8 cm na podsypce cementowo-piaskowej - chodniki i peron</t>
  </si>
  <si>
    <t>Nawierzchnia dotykowa ostrzegawcza koloru żółtego z kostki betonowej typu "STOP"</t>
  </si>
  <si>
    <t>Wiata przystankowa wspornikowa, dwustronna 4-segmentowa szer. 1,4 m (zgodnie z katalogiem Meble Miejskie Wrocławia) - montaż wraz z dowozem</t>
  </si>
  <si>
    <t>Stalowa konstrukcja wsporcza nawierzchni peronu z elementów metalowych zgodnie z projektem wykonawczym branży drog.-konstr.</t>
  </si>
  <si>
    <t>Remont peronu tramwajowego południowego w rejonie skrzyżowania ul. Olszewskiego - ul. Chełmońskiego we Wrocławiu.</t>
  </si>
  <si>
    <t>PRZEDMIAR (kosztorys ofertowy po wypełnieniu)</t>
  </si>
  <si>
    <t>branża drogowa, konstrukcyjna</t>
  </si>
  <si>
    <t>RAZEM DZIAŁ:ROBOTY PRZYGOTOWAWCZE</t>
  </si>
  <si>
    <t>RAZEM DZIAŁ:ROBOTY ZIEMNE</t>
  </si>
  <si>
    <t>RAZEM DZIAŁ:PODBUDOWY</t>
  </si>
  <si>
    <t>RAZEM DZIAŁ:NAWIERZCHNIE</t>
  </si>
  <si>
    <t>RAZEM DZIAŁ:URZĄDZENIA BEZPIECZEŃSTWA  RUCHU</t>
  </si>
  <si>
    <t>RAZEM DZIAŁ:ELEMNTY ULIC</t>
  </si>
  <si>
    <t>RAZEM WARTOŚĆ ROBÓT BEZ PODATKU VAT</t>
  </si>
  <si>
    <t>Jedn.</t>
  </si>
  <si>
    <t>Ilość</t>
  </si>
  <si>
    <t>Cena jedn.</t>
  </si>
  <si>
    <t>RAZEM DZIAŁ:INNE ROBOTY</t>
  </si>
  <si>
    <t>branża elektryczna</t>
  </si>
  <si>
    <t>Lp</t>
  </si>
  <si>
    <t>Nr STWIORB</t>
  </si>
  <si>
    <t>Układanie kabla NA2XY 4x35mm2 w rowach i rurach z wprowadzeniem do szaf i słupów, wg schematu jednobiegunowego</t>
  </si>
  <si>
    <t>RAZEM WARTOŚĆ BEZ PODATKU VAT</t>
  </si>
  <si>
    <t>Usunięcie warstwy ziemi urodzajnej (humusu) gr. 20 cm</t>
  </si>
  <si>
    <t>Montaż ogrodzenia ażurowe w otoczeniu prowadzonych prac rozkopowych wraz z jego demontażem po ukończeniu robót</t>
  </si>
  <si>
    <t>Roboty ziemne wraz z załadunkiem, wywozem i kosztem zagospodarowania urobku</t>
  </si>
  <si>
    <r>
      <t>Podbudowa zasadnicza z kruszywa łamanego - warstwa</t>
    </r>
    <r>
      <rPr>
        <sz val="10"/>
        <color theme="1"/>
        <rFont val="Arial"/>
        <family val="2"/>
        <charset val="238"/>
      </rPr>
      <t xml:space="preserve"> o grubości po zagęszczeniu 15 cm</t>
    </r>
  </si>
  <si>
    <t>Rozebranie nawierzchni z płyt drogowych betonowych 50x50x7cm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</si>
</sst>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9" fillId="0" borderId="0"/>
  </cellStyleXfs>
  <cellXfs count="49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164" fontId="3" fillId="0" borderId="0" xfId="1" applyFont="1" applyAlignment="1">
      <alignment horizontal="center" vertical="top"/>
    </xf>
    <xf numFmtId="0" fontId="8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left" vertical="top" wrapText="1"/>
    </xf>
    <xf numFmtId="164" fontId="8" fillId="0" borderId="0" xfId="1" applyFont="1" applyFill="1" applyAlignment="1">
      <alignment horizontal="center" vertical="top"/>
    </xf>
    <xf numFmtId="164" fontId="8" fillId="0" borderId="0" xfId="1" applyFont="1" applyFill="1" applyBorder="1" applyAlignment="1">
      <alignment horizontal="center" vertical="top"/>
    </xf>
    <xf numFmtId="164" fontId="7" fillId="0" borderId="0" xfId="1" applyFont="1" applyFill="1" applyBorder="1" applyAlignment="1">
      <alignment horizontal="center" vertical="top"/>
    </xf>
    <xf numFmtId="0" fontId="10" fillId="0" borderId="1" xfId="2" applyFont="1" applyBorder="1" applyAlignment="1">
      <alignment horizontal="center" vertical="top" wrapText="1"/>
    </xf>
    <xf numFmtId="164" fontId="10" fillId="0" borderId="1" xfId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164" fontId="4" fillId="0" borderId="1" xfId="1" applyFont="1" applyFill="1" applyBorder="1" applyAlignment="1">
      <alignment horizontal="center" vertical="top"/>
    </xf>
    <xf numFmtId="164" fontId="6" fillId="0" borderId="1" xfId="1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164" fontId="10" fillId="0" borderId="1" xfId="1" applyFont="1" applyFill="1" applyBorder="1" applyAlignment="1">
      <alignment horizontal="center" vertical="top"/>
    </xf>
    <xf numFmtId="0" fontId="0" fillId="0" borderId="0" xfId="0" applyFill="1"/>
    <xf numFmtId="0" fontId="0" fillId="0" borderId="0" xfId="0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64" fontId="0" fillId="0" borderId="0" xfId="1" applyFont="1" applyFill="1" applyBorder="1" applyAlignment="1">
      <alignment horizontal="center"/>
    </xf>
    <xf numFmtId="164" fontId="0" fillId="0" borderId="0" xfId="1" applyFont="1" applyFill="1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164" fontId="0" fillId="0" borderId="0" xfId="1" applyFont="1"/>
    <xf numFmtId="164" fontId="1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6" fillId="0" borderId="4" xfId="0" applyFont="1" applyFill="1" applyBorder="1" applyAlignment="1">
      <alignment horizontal="right" vertical="top"/>
    </xf>
    <xf numFmtId="0" fontId="6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right" vertical="top"/>
    </xf>
    <xf numFmtId="0" fontId="6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workbookViewId="0">
      <selection activeCell="A55" sqref="A55:F55"/>
    </sheetView>
  </sheetViews>
  <sheetFormatPr defaultRowHeight="14.25" x14ac:dyDescent="0.25"/>
  <cols>
    <col min="1" max="1" width="8.28515625" style="8" customWidth="1"/>
    <col min="2" max="2" width="12.7109375" style="8" customWidth="1"/>
    <col min="3" max="3" width="62" style="9" customWidth="1"/>
    <col min="4" max="4" width="9.140625" style="8"/>
    <col min="5" max="5" width="10.85546875" style="10" bestFit="1" customWidth="1"/>
    <col min="6" max="6" width="13.42578125" style="10" customWidth="1"/>
    <col min="7" max="7" width="15.85546875" style="10" customWidth="1"/>
    <col min="8" max="16384" width="9.140625" style="8"/>
  </cols>
  <sheetData>
    <row r="1" spans="1:7" ht="36" customHeight="1" x14ac:dyDescent="0.25">
      <c r="A1" s="38" t="s">
        <v>81</v>
      </c>
      <c r="B1" s="38"/>
      <c r="C1" s="38"/>
      <c r="D1" s="38"/>
      <c r="E1" s="38"/>
      <c r="F1" s="38"/>
      <c r="G1" s="38"/>
    </row>
    <row r="2" spans="1:7" s="25" customFormat="1" ht="25.5" customHeight="1" x14ac:dyDescent="0.25">
      <c r="A2" s="45" t="s">
        <v>80</v>
      </c>
      <c r="B2" s="45"/>
      <c r="C2" s="45"/>
      <c r="D2" s="45"/>
      <c r="E2" s="45"/>
      <c r="F2" s="45"/>
      <c r="G2" s="45"/>
    </row>
    <row r="3" spans="1:7" ht="34.5" customHeight="1" x14ac:dyDescent="0.25">
      <c r="A3" s="42" t="s">
        <v>82</v>
      </c>
      <c r="B3" s="42"/>
      <c r="C3" s="42"/>
      <c r="D3" s="42"/>
      <c r="E3" s="42"/>
      <c r="F3" s="42"/>
      <c r="G3" s="42"/>
    </row>
    <row r="4" spans="1:7" x14ac:dyDescent="0.25">
      <c r="A4" s="18" t="s">
        <v>95</v>
      </c>
      <c r="B4" s="18" t="s">
        <v>96</v>
      </c>
      <c r="C4" s="18" t="s">
        <v>8</v>
      </c>
      <c r="D4" s="16" t="s">
        <v>90</v>
      </c>
      <c r="E4" s="17" t="s">
        <v>91</v>
      </c>
      <c r="F4" s="17" t="s">
        <v>92</v>
      </c>
      <c r="G4" s="17" t="s">
        <v>9</v>
      </c>
    </row>
    <row r="5" spans="1:7" x14ac:dyDescent="0.25">
      <c r="A5" s="19">
        <v>1</v>
      </c>
      <c r="B5" s="19"/>
      <c r="C5" s="20" t="s">
        <v>7</v>
      </c>
      <c r="D5" s="43"/>
      <c r="E5" s="43"/>
      <c r="F5" s="43"/>
      <c r="G5" s="43"/>
    </row>
    <row r="6" spans="1:7" x14ac:dyDescent="0.25">
      <c r="A6" s="21">
        <v>1</v>
      </c>
      <c r="B6" s="21" t="s">
        <v>19</v>
      </c>
      <c r="C6" s="22" t="s">
        <v>99</v>
      </c>
      <c r="D6" s="21" t="s">
        <v>20</v>
      </c>
      <c r="E6" s="23">
        <v>31.5</v>
      </c>
      <c r="F6" s="23"/>
      <c r="G6" s="23">
        <f>ROUND(E6*F6,2)</f>
        <v>0</v>
      </c>
    </row>
    <row r="7" spans="1:7" ht="38.25" x14ac:dyDescent="0.25">
      <c r="A7" s="21">
        <v>2</v>
      </c>
      <c r="B7" s="21" t="s">
        <v>1</v>
      </c>
      <c r="C7" s="22" t="s">
        <v>55</v>
      </c>
      <c r="D7" s="21" t="s">
        <v>0</v>
      </c>
      <c r="E7" s="23">
        <v>84</v>
      </c>
      <c r="F7" s="23"/>
      <c r="G7" s="23">
        <f t="shared" ref="G7:G20" si="0">ROUND(E7*F7,2)</f>
        <v>0</v>
      </c>
    </row>
    <row r="8" spans="1:7" x14ac:dyDescent="0.25">
      <c r="A8" s="21">
        <v>3</v>
      </c>
      <c r="B8" s="21" t="s">
        <v>1</v>
      </c>
      <c r="C8" s="22" t="s">
        <v>36</v>
      </c>
      <c r="D8" s="21" t="s">
        <v>20</v>
      </c>
      <c r="E8" s="23">
        <v>3.6</v>
      </c>
      <c r="F8" s="23"/>
      <c r="G8" s="23">
        <f t="shared" si="0"/>
        <v>0</v>
      </c>
    </row>
    <row r="9" spans="1:7" x14ac:dyDescent="0.25">
      <c r="A9" s="21">
        <v>4</v>
      </c>
      <c r="B9" s="21" t="s">
        <v>1</v>
      </c>
      <c r="C9" s="36" t="s">
        <v>103</v>
      </c>
      <c r="D9" s="21" t="s">
        <v>20</v>
      </c>
      <c r="E9" s="23">
        <v>176</v>
      </c>
      <c r="F9" s="23"/>
      <c r="G9" s="23">
        <f t="shared" si="0"/>
        <v>0</v>
      </c>
    </row>
    <row r="10" spans="1:7" ht="25.5" x14ac:dyDescent="0.25">
      <c r="A10" s="21">
        <v>5</v>
      </c>
      <c r="B10" s="21" t="s">
        <v>1</v>
      </c>
      <c r="C10" s="22" t="s">
        <v>37</v>
      </c>
      <c r="D10" s="21" t="s">
        <v>20</v>
      </c>
      <c r="E10" s="23">
        <v>1.6</v>
      </c>
      <c r="F10" s="23"/>
      <c r="G10" s="23">
        <f t="shared" si="0"/>
        <v>0</v>
      </c>
    </row>
    <row r="11" spans="1:7" x14ac:dyDescent="0.25">
      <c r="A11" s="21">
        <v>6</v>
      </c>
      <c r="B11" s="21" t="s">
        <v>1</v>
      </c>
      <c r="C11" s="22" t="s">
        <v>38</v>
      </c>
      <c r="D11" s="21" t="s">
        <v>2</v>
      </c>
      <c r="E11" s="23">
        <v>4</v>
      </c>
      <c r="F11" s="23"/>
      <c r="G11" s="23">
        <f t="shared" si="0"/>
        <v>0</v>
      </c>
    </row>
    <row r="12" spans="1:7" x14ac:dyDescent="0.25">
      <c r="A12" s="21">
        <v>7</v>
      </c>
      <c r="B12" s="21" t="s">
        <v>1</v>
      </c>
      <c r="C12" s="22" t="s">
        <v>39</v>
      </c>
      <c r="D12" s="21" t="s">
        <v>2</v>
      </c>
      <c r="E12" s="23">
        <v>5</v>
      </c>
      <c r="F12" s="23"/>
      <c r="G12" s="23">
        <f t="shared" si="0"/>
        <v>0</v>
      </c>
    </row>
    <row r="13" spans="1:7" x14ac:dyDescent="0.25">
      <c r="A13" s="21">
        <v>8</v>
      </c>
      <c r="B13" s="21" t="s">
        <v>1</v>
      </c>
      <c r="C13" s="22" t="s">
        <v>56</v>
      </c>
      <c r="D13" s="21" t="s">
        <v>2</v>
      </c>
      <c r="E13" s="23">
        <v>2</v>
      </c>
      <c r="F13" s="23"/>
      <c r="G13" s="23">
        <f t="shared" si="0"/>
        <v>0</v>
      </c>
    </row>
    <row r="14" spans="1:7" x14ac:dyDescent="0.25">
      <c r="A14" s="21">
        <v>9</v>
      </c>
      <c r="B14" s="21" t="s">
        <v>1</v>
      </c>
      <c r="C14" s="22" t="s">
        <v>57</v>
      </c>
      <c r="D14" s="21" t="s">
        <v>2</v>
      </c>
      <c r="E14" s="23">
        <v>1</v>
      </c>
      <c r="F14" s="23"/>
      <c r="G14" s="23">
        <f t="shared" si="0"/>
        <v>0</v>
      </c>
    </row>
    <row r="15" spans="1:7" x14ac:dyDescent="0.25">
      <c r="A15" s="21">
        <v>10</v>
      </c>
      <c r="B15" s="21" t="s">
        <v>1</v>
      </c>
      <c r="C15" s="22" t="s">
        <v>58</v>
      </c>
      <c r="D15" s="21" t="s">
        <v>2</v>
      </c>
      <c r="E15" s="23">
        <v>2</v>
      </c>
      <c r="F15" s="23"/>
      <c r="G15" s="23">
        <f t="shared" si="0"/>
        <v>0</v>
      </c>
    </row>
    <row r="16" spans="1:7" ht="25.5" x14ac:dyDescent="0.25">
      <c r="A16" s="21">
        <v>11</v>
      </c>
      <c r="B16" s="21" t="s">
        <v>1</v>
      </c>
      <c r="C16" s="22" t="s">
        <v>40</v>
      </c>
      <c r="D16" s="21" t="s">
        <v>21</v>
      </c>
      <c r="E16" s="23">
        <v>18.07</v>
      </c>
      <c r="F16" s="23"/>
      <c r="G16" s="23">
        <f t="shared" si="0"/>
        <v>0</v>
      </c>
    </row>
    <row r="17" spans="1:7" ht="25.5" x14ac:dyDescent="0.25">
      <c r="A17" s="21">
        <v>12</v>
      </c>
      <c r="B17" s="21" t="s">
        <v>1</v>
      </c>
      <c r="C17" s="22" t="s">
        <v>41</v>
      </c>
      <c r="D17" s="21" t="s">
        <v>21</v>
      </c>
      <c r="E17" s="23">
        <v>0.16</v>
      </c>
      <c r="F17" s="23"/>
      <c r="G17" s="23">
        <f t="shared" si="0"/>
        <v>0</v>
      </c>
    </row>
    <row r="18" spans="1:7" ht="25.5" x14ac:dyDescent="0.25">
      <c r="A18" s="21">
        <v>13</v>
      </c>
      <c r="B18" s="21" t="s">
        <v>1</v>
      </c>
      <c r="C18" s="22" t="s">
        <v>42</v>
      </c>
      <c r="D18" s="21" t="s">
        <v>21</v>
      </c>
      <c r="E18" s="23">
        <v>3.14</v>
      </c>
      <c r="F18" s="23"/>
      <c r="G18" s="23">
        <f t="shared" si="0"/>
        <v>0</v>
      </c>
    </row>
    <row r="19" spans="1:7" x14ac:dyDescent="0.25">
      <c r="A19" s="21">
        <v>14</v>
      </c>
      <c r="B19" s="21" t="s">
        <v>1</v>
      </c>
      <c r="C19" s="22" t="s">
        <v>43</v>
      </c>
      <c r="D19" s="21" t="s">
        <v>44</v>
      </c>
      <c r="E19" s="23">
        <v>0.22</v>
      </c>
      <c r="F19" s="23"/>
      <c r="G19" s="23">
        <f t="shared" si="0"/>
        <v>0</v>
      </c>
    </row>
    <row r="20" spans="1:7" ht="25.5" x14ac:dyDescent="0.25">
      <c r="A20" s="21">
        <v>15</v>
      </c>
      <c r="B20" s="21" t="s">
        <v>18</v>
      </c>
      <c r="C20" s="36" t="s">
        <v>100</v>
      </c>
      <c r="D20" s="21" t="s">
        <v>0</v>
      </c>
      <c r="E20" s="23">
        <v>82</v>
      </c>
      <c r="F20" s="23"/>
      <c r="G20" s="23">
        <f t="shared" si="0"/>
        <v>0</v>
      </c>
    </row>
    <row r="21" spans="1:7" x14ac:dyDescent="0.25">
      <c r="A21" s="39" t="s">
        <v>83</v>
      </c>
      <c r="B21" s="40"/>
      <c r="C21" s="40"/>
      <c r="D21" s="40"/>
      <c r="E21" s="40"/>
      <c r="F21" s="41"/>
      <c r="G21" s="24">
        <f>SUM(G6:G20)</f>
        <v>0</v>
      </c>
    </row>
    <row r="22" spans="1:7" x14ac:dyDescent="0.25">
      <c r="A22" s="19">
        <v>2</v>
      </c>
      <c r="B22" s="19"/>
      <c r="C22" s="20" t="s">
        <v>10</v>
      </c>
      <c r="D22" s="43"/>
      <c r="E22" s="43"/>
      <c r="F22" s="43"/>
      <c r="G22" s="43"/>
    </row>
    <row r="23" spans="1:7" ht="25.5" x14ac:dyDescent="0.25">
      <c r="A23" s="21">
        <v>16</v>
      </c>
      <c r="B23" s="21" t="s">
        <v>16</v>
      </c>
      <c r="C23" s="36" t="s">
        <v>101</v>
      </c>
      <c r="D23" s="21" t="s">
        <v>21</v>
      </c>
      <c r="E23" s="23">
        <v>46.23</v>
      </c>
      <c r="F23" s="23"/>
      <c r="G23" s="23">
        <f t="shared" ref="G23:G24" si="1">ROUND(E23*F23,2)</f>
        <v>0</v>
      </c>
    </row>
    <row r="24" spans="1:7" ht="38.25" x14ac:dyDescent="0.25">
      <c r="A24" s="21">
        <v>17</v>
      </c>
      <c r="B24" s="21" t="s">
        <v>18</v>
      </c>
      <c r="C24" s="22" t="s">
        <v>59</v>
      </c>
      <c r="D24" s="21" t="s">
        <v>20</v>
      </c>
      <c r="E24" s="23">
        <v>124.2</v>
      </c>
      <c r="F24" s="23"/>
      <c r="G24" s="23">
        <f t="shared" si="1"/>
        <v>0</v>
      </c>
    </row>
    <row r="25" spans="1:7" x14ac:dyDescent="0.25">
      <c r="A25" s="39" t="s">
        <v>84</v>
      </c>
      <c r="B25" s="40"/>
      <c r="C25" s="40"/>
      <c r="D25" s="40"/>
      <c r="E25" s="40"/>
      <c r="F25" s="41"/>
      <c r="G25" s="24">
        <f>SUM(G23:G24)</f>
        <v>0</v>
      </c>
    </row>
    <row r="26" spans="1:7" x14ac:dyDescent="0.25">
      <c r="A26" s="19">
        <v>3</v>
      </c>
      <c r="B26" s="19"/>
      <c r="C26" s="20" t="s">
        <v>11</v>
      </c>
      <c r="D26" s="43"/>
      <c r="E26" s="43"/>
      <c r="F26" s="43"/>
      <c r="G26" s="43"/>
    </row>
    <row r="27" spans="1:7" x14ac:dyDescent="0.25">
      <c r="A27" s="21">
        <v>18</v>
      </c>
      <c r="B27" s="21" t="s">
        <v>17</v>
      </c>
      <c r="C27" s="22" t="s">
        <v>15</v>
      </c>
      <c r="D27" s="21" t="s">
        <v>20</v>
      </c>
      <c r="E27" s="23">
        <v>154.1</v>
      </c>
      <c r="F27" s="23"/>
      <c r="G27" s="23">
        <f t="shared" ref="G27:G32" si="2">ROUND(E27*F27,2)</f>
        <v>0</v>
      </c>
    </row>
    <row r="28" spans="1:7" ht="25.5" x14ac:dyDescent="0.25">
      <c r="A28" s="21">
        <v>19</v>
      </c>
      <c r="B28" s="21" t="s">
        <v>69</v>
      </c>
      <c r="C28" s="22" t="s">
        <v>71</v>
      </c>
      <c r="D28" s="21" t="s">
        <v>20</v>
      </c>
      <c r="E28" s="23">
        <v>154.1</v>
      </c>
      <c r="F28" s="23"/>
      <c r="G28" s="23">
        <f t="shared" si="2"/>
        <v>0</v>
      </c>
    </row>
    <row r="29" spans="1:7" ht="25.5" x14ac:dyDescent="0.25">
      <c r="A29" s="21">
        <v>20</v>
      </c>
      <c r="B29" s="21" t="s">
        <v>3</v>
      </c>
      <c r="C29" s="22" t="s">
        <v>102</v>
      </c>
      <c r="D29" s="21" t="s">
        <v>20</v>
      </c>
      <c r="E29" s="23">
        <v>154.1</v>
      </c>
      <c r="F29" s="23"/>
      <c r="G29" s="23">
        <f t="shared" si="2"/>
        <v>0</v>
      </c>
    </row>
    <row r="30" spans="1:7" x14ac:dyDescent="0.25">
      <c r="A30" s="21">
        <v>21</v>
      </c>
      <c r="B30" s="21" t="s">
        <v>18</v>
      </c>
      <c r="C30" s="22" t="s">
        <v>72</v>
      </c>
      <c r="D30" s="21" t="s">
        <v>21</v>
      </c>
      <c r="E30" s="23">
        <v>43.47</v>
      </c>
      <c r="F30" s="23"/>
      <c r="G30" s="23">
        <f t="shared" si="2"/>
        <v>0</v>
      </c>
    </row>
    <row r="31" spans="1:7" ht="35.25" customHeight="1" x14ac:dyDescent="0.25">
      <c r="A31" s="21">
        <v>22</v>
      </c>
      <c r="B31" s="21" t="s">
        <v>73</v>
      </c>
      <c r="C31" s="22" t="s">
        <v>79</v>
      </c>
      <c r="D31" s="21" t="s">
        <v>20</v>
      </c>
      <c r="E31" s="23">
        <v>133.5</v>
      </c>
      <c r="F31" s="23"/>
      <c r="G31" s="23">
        <f t="shared" si="2"/>
        <v>0</v>
      </c>
    </row>
    <row r="32" spans="1:7" x14ac:dyDescent="0.25">
      <c r="A32" s="21">
        <v>23</v>
      </c>
      <c r="B32" s="21" t="s">
        <v>18</v>
      </c>
      <c r="C32" s="22" t="s">
        <v>60</v>
      </c>
      <c r="D32" s="21" t="s">
        <v>30</v>
      </c>
      <c r="E32" s="23">
        <v>4</v>
      </c>
      <c r="F32" s="23"/>
      <c r="G32" s="23">
        <f t="shared" si="2"/>
        <v>0</v>
      </c>
    </row>
    <row r="33" spans="1:7" x14ac:dyDescent="0.25">
      <c r="A33" s="39" t="s">
        <v>85</v>
      </c>
      <c r="B33" s="40"/>
      <c r="C33" s="40"/>
      <c r="D33" s="40"/>
      <c r="E33" s="40"/>
      <c r="F33" s="41"/>
      <c r="G33" s="24">
        <f>SUM(G27:G32)</f>
        <v>0</v>
      </c>
    </row>
    <row r="34" spans="1:7" x14ac:dyDescent="0.25">
      <c r="A34" s="19">
        <v>4</v>
      </c>
      <c r="B34" s="19"/>
      <c r="C34" s="20" t="s">
        <v>12</v>
      </c>
      <c r="D34" s="43"/>
      <c r="E34" s="43"/>
      <c r="F34" s="43"/>
      <c r="G34" s="43"/>
    </row>
    <row r="35" spans="1:7" ht="38.25" x14ac:dyDescent="0.25">
      <c r="A35" s="21">
        <v>24</v>
      </c>
      <c r="B35" s="21" t="s">
        <v>70</v>
      </c>
      <c r="C35" s="22" t="s">
        <v>74</v>
      </c>
      <c r="D35" s="21" t="s">
        <v>20</v>
      </c>
      <c r="E35" s="23">
        <v>19.2</v>
      </c>
      <c r="F35" s="23"/>
      <c r="G35" s="23">
        <f t="shared" ref="G35:G37" si="3">ROUND(E35*F35,2)</f>
        <v>0</v>
      </c>
    </row>
    <row r="36" spans="1:7" ht="25.5" x14ac:dyDescent="0.25">
      <c r="A36" s="21">
        <v>25</v>
      </c>
      <c r="B36" s="21" t="s">
        <v>75</v>
      </c>
      <c r="C36" s="22" t="s">
        <v>76</v>
      </c>
      <c r="D36" s="21" t="s">
        <v>20</v>
      </c>
      <c r="E36" s="23">
        <v>127.5</v>
      </c>
      <c r="F36" s="23"/>
      <c r="G36" s="23">
        <f t="shared" si="3"/>
        <v>0</v>
      </c>
    </row>
    <row r="37" spans="1:7" ht="25.5" x14ac:dyDescent="0.25">
      <c r="A37" s="21">
        <v>26</v>
      </c>
      <c r="B37" s="21" t="s">
        <v>75</v>
      </c>
      <c r="C37" s="22" t="s">
        <v>77</v>
      </c>
      <c r="D37" s="21" t="s">
        <v>20</v>
      </c>
      <c r="E37" s="23">
        <v>29</v>
      </c>
      <c r="F37" s="23"/>
      <c r="G37" s="23">
        <f t="shared" si="3"/>
        <v>0</v>
      </c>
    </row>
    <row r="38" spans="1:7" x14ac:dyDescent="0.25">
      <c r="A38" s="39" t="s">
        <v>86</v>
      </c>
      <c r="B38" s="40"/>
      <c r="C38" s="40"/>
      <c r="D38" s="40"/>
      <c r="E38" s="40"/>
      <c r="F38" s="41"/>
      <c r="G38" s="24">
        <f>SUM(G35:G37)</f>
        <v>0</v>
      </c>
    </row>
    <row r="39" spans="1:7" x14ac:dyDescent="0.25">
      <c r="A39" s="19">
        <v>5</v>
      </c>
      <c r="B39" s="19"/>
      <c r="C39" s="20" t="s">
        <v>13</v>
      </c>
      <c r="D39" s="43"/>
      <c r="E39" s="43"/>
      <c r="F39" s="43"/>
      <c r="G39" s="43"/>
    </row>
    <row r="40" spans="1:7" x14ac:dyDescent="0.25">
      <c r="A40" s="21">
        <v>27</v>
      </c>
      <c r="B40" s="21" t="s">
        <v>4</v>
      </c>
      <c r="C40" s="22" t="s">
        <v>22</v>
      </c>
      <c r="D40" s="21" t="s">
        <v>2</v>
      </c>
      <c r="E40" s="23">
        <v>1</v>
      </c>
      <c r="F40" s="23"/>
      <c r="G40" s="23">
        <f t="shared" ref="G40:G41" si="4">ROUND(E40*F40,2)</f>
        <v>0</v>
      </c>
    </row>
    <row r="41" spans="1:7" x14ac:dyDescent="0.25">
      <c r="A41" s="21">
        <v>28</v>
      </c>
      <c r="B41" s="21" t="s">
        <v>4</v>
      </c>
      <c r="C41" s="22" t="s">
        <v>45</v>
      </c>
      <c r="D41" s="21" t="s">
        <v>2</v>
      </c>
      <c r="E41" s="23">
        <v>3</v>
      </c>
      <c r="F41" s="23"/>
      <c r="G41" s="23">
        <f t="shared" si="4"/>
        <v>0</v>
      </c>
    </row>
    <row r="42" spans="1:7" x14ac:dyDescent="0.25">
      <c r="A42" s="39" t="s">
        <v>87</v>
      </c>
      <c r="B42" s="40"/>
      <c r="C42" s="40"/>
      <c r="D42" s="40"/>
      <c r="E42" s="40"/>
      <c r="F42" s="41"/>
      <c r="G42" s="24">
        <f>SUM(G40:G41)</f>
        <v>0</v>
      </c>
    </row>
    <row r="43" spans="1:7" x14ac:dyDescent="0.25">
      <c r="A43" s="19">
        <v>6</v>
      </c>
      <c r="B43" s="19"/>
      <c r="C43" s="20" t="s">
        <v>14</v>
      </c>
      <c r="D43" s="43"/>
      <c r="E43" s="43"/>
      <c r="F43" s="43"/>
      <c r="G43" s="43"/>
    </row>
    <row r="44" spans="1:7" ht="38.25" x14ac:dyDescent="0.25">
      <c r="A44" s="21">
        <v>29</v>
      </c>
      <c r="B44" s="21" t="s">
        <v>5</v>
      </c>
      <c r="C44" s="36" t="s">
        <v>61</v>
      </c>
      <c r="D44" s="21" t="s">
        <v>0</v>
      </c>
      <c r="E44" s="23">
        <v>35</v>
      </c>
      <c r="F44" s="23"/>
      <c r="G44" s="23">
        <f t="shared" ref="G44:G48" si="5">ROUND(E44*F44,2)</f>
        <v>0</v>
      </c>
    </row>
    <row r="45" spans="1:7" ht="38.25" x14ac:dyDescent="0.25">
      <c r="A45" s="21">
        <v>30</v>
      </c>
      <c r="B45" s="21" t="s">
        <v>5</v>
      </c>
      <c r="C45" s="22" t="s">
        <v>62</v>
      </c>
      <c r="D45" s="21" t="s">
        <v>0</v>
      </c>
      <c r="E45" s="23">
        <v>39.5</v>
      </c>
      <c r="F45" s="23"/>
      <c r="G45" s="23">
        <f t="shared" si="5"/>
        <v>0</v>
      </c>
    </row>
    <row r="46" spans="1:7" ht="38.25" x14ac:dyDescent="0.25">
      <c r="A46" s="21">
        <v>31</v>
      </c>
      <c r="B46" s="21" t="s">
        <v>5</v>
      </c>
      <c r="C46" s="22" t="s">
        <v>63</v>
      </c>
      <c r="D46" s="21" t="s">
        <v>0</v>
      </c>
      <c r="E46" s="23">
        <v>6</v>
      </c>
      <c r="F46" s="23"/>
      <c r="G46" s="23">
        <f t="shared" si="5"/>
        <v>0</v>
      </c>
    </row>
    <row r="47" spans="1:7" ht="38.25" x14ac:dyDescent="0.25">
      <c r="A47" s="21">
        <v>32</v>
      </c>
      <c r="B47" s="21" t="s">
        <v>5</v>
      </c>
      <c r="C47" s="22" t="s">
        <v>64</v>
      </c>
      <c r="D47" s="21" t="s">
        <v>0</v>
      </c>
      <c r="E47" s="23">
        <v>6</v>
      </c>
      <c r="F47" s="23"/>
      <c r="G47" s="23">
        <f t="shared" si="5"/>
        <v>0</v>
      </c>
    </row>
    <row r="48" spans="1:7" ht="25.5" x14ac:dyDescent="0.25">
      <c r="A48" s="21">
        <v>33</v>
      </c>
      <c r="B48" s="21" t="s">
        <v>6</v>
      </c>
      <c r="C48" s="22" t="s">
        <v>65</v>
      </c>
      <c r="D48" s="21" t="s">
        <v>0</v>
      </c>
      <c r="E48" s="23">
        <v>13</v>
      </c>
      <c r="F48" s="23"/>
      <c r="G48" s="23">
        <f t="shared" si="5"/>
        <v>0</v>
      </c>
    </row>
    <row r="49" spans="1:7" x14ac:dyDescent="0.25">
      <c r="A49" s="39" t="s">
        <v>88</v>
      </c>
      <c r="B49" s="40"/>
      <c r="C49" s="40"/>
      <c r="D49" s="40"/>
      <c r="E49" s="40"/>
      <c r="F49" s="41"/>
      <c r="G49" s="24">
        <f>SUM(G44:G48)</f>
        <v>0</v>
      </c>
    </row>
    <row r="50" spans="1:7" x14ac:dyDescent="0.25">
      <c r="A50" s="19">
        <v>7</v>
      </c>
      <c r="B50" s="19" t="s">
        <v>48</v>
      </c>
      <c r="C50" s="20" t="s">
        <v>47</v>
      </c>
      <c r="D50" s="43"/>
      <c r="E50" s="43"/>
      <c r="F50" s="43"/>
      <c r="G50" s="43"/>
    </row>
    <row r="51" spans="1:7" ht="25.5" x14ac:dyDescent="0.25">
      <c r="A51" s="21">
        <v>34</v>
      </c>
      <c r="B51" s="21" t="s">
        <v>46</v>
      </c>
      <c r="C51" s="22" t="s">
        <v>66</v>
      </c>
      <c r="D51" s="21" t="s">
        <v>2</v>
      </c>
      <c r="E51" s="23">
        <v>1</v>
      </c>
      <c r="F51" s="23"/>
      <c r="G51" s="23">
        <f t="shared" ref="G51:G54" si="6">ROUND(E51*F51,2)</f>
        <v>0</v>
      </c>
    </row>
    <row r="52" spans="1:7" ht="25.5" x14ac:dyDescent="0.25">
      <c r="A52" s="21">
        <v>35</v>
      </c>
      <c r="B52" s="21" t="s">
        <v>46</v>
      </c>
      <c r="C52" s="22" t="s">
        <v>67</v>
      </c>
      <c r="D52" s="21" t="s">
        <v>2</v>
      </c>
      <c r="E52" s="23">
        <v>1</v>
      </c>
      <c r="F52" s="23"/>
      <c r="G52" s="23">
        <f t="shared" si="6"/>
        <v>0</v>
      </c>
    </row>
    <row r="53" spans="1:7" ht="25.5" x14ac:dyDescent="0.25">
      <c r="A53" s="21">
        <v>36</v>
      </c>
      <c r="B53" s="21" t="s">
        <v>46</v>
      </c>
      <c r="C53" s="22" t="s">
        <v>68</v>
      </c>
      <c r="D53" s="21" t="s">
        <v>2</v>
      </c>
      <c r="E53" s="23">
        <v>2</v>
      </c>
      <c r="F53" s="23"/>
      <c r="G53" s="23">
        <f t="shared" si="6"/>
        <v>0</v>
      </c>
    </row>
    <row r="54" spans="1:7" ht="38.25" x14ac:dyDescent="0.25">
      <c r="A54" s="21">
        <v>37</v>
      </c>
      <c r="B54" s="21" t="s">
        <v>46</v>
      </c>
      <c r="C54" s="22" t="s">
        <v>78</v>
      </c>
      <c r="D54" s="21" t="s">
        <v>2</v>
      </c>
      <c r="E54" s="23">
        <v>1</v>
      </c>
      <c r="F54" s="23"/>
      <c r="G54" s="23">
        <f t="shared" si="6"/>
        <v>0</v>
      </c>
    </row>
    <row r="55" spans="1:7" x14ac:dyDescent="0.25">
      <c r="A55" s="46" t="s">
        <v>93</v>
      </c>
      <c r="B55" s="46"/>
      <c r="C55" s="46"/>
      <c r="D55" s="46"/>
      <c r="E55" s="46"/>
      <c r="F55" s="46"/>
      <c r="G55" s="24">
        <f>SUM(G51:G54)</f>
        <v>0</v>
      </c>
    </row>
    <row r="56" spans="1:7" x14ac:dyDescent="0.25">
      <c r="A56" s="44" t="s">
        <v>89</v>
      </c>
      <c r="B56" s="44"/>
      <c r="C56" s="44"/>
      <c r="D56" s="44"/>
      <c r="E56" s="44"/>
      <c r="F56" s="44"/>
      <c r="G56" s="26">
        <f>G55+G49+G42+G38+G33+G25+G21</f>
        <v>0</v>
      </c>
    </row>
    <row r="57" spans="1:7" x14ac:dyDescent="0.25">
      <c r="A57" s="11"/>
      <c r="B57" s="11"/>
      <c r="C57" s="12"/>
      <c r="D57" s="11"/>
      <c r="E57" s="13"/>
      <c r="F57" s="14"/>
      <c r="G57" s="14"/>
    </row>
    <row r="58" spans="1:7" ht="15" x14ac:dyDescent="0.25">
      <c r="A58" s="11"/>
      <c r="B58" s="11"/>
      <c r="C58" s="12"/>
      <c r="D58" s="11"/>
      <c r="E58" s="13"/>
      <c r="F58" s="14"/>
      <c r="G58" s="15"/>
    </row>
  </sheetData>
  <mergeCells count="18">
    <mergeCell ref="A56:F56"/>
    <mergeCell ref="D50:G50"/>
    <mergeCell ref="D43:G43"/>
    <mergeCell ref="A49:F49"/>
    <mergeCell ref="A2:G2"/>
    <mergeCell ref="D34:G34"/>
    <mergeCell ref="D39:G39"/>
    <mergeCell ref="A38:F38"/>
    <mergeCell ref="A42:F42"/>
    <mergeCell ref="A55:F55"/>
    <mergeCell ref="A1:G1"/>
    <mergeCell ref="A21:F21"/>
    <mergeCell ref="A25:F25"/>
    <mergeCell ref="A33:F33"/>
    <mergeCell ref="A3:G3"/>
    <mergeCell ref="D5:G5"/>
    <mergeCell ref="D26:G26"/>
    <mergeCell ref="D22:G22"/>
  </mergeCells>
  <conditionalFormatting sqref="A27:A32">
    <cfRule type="duplicateValues" dxfId="0" priority="7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"/>
  <sheetViews>
    <sheetView workbookViewId="0">
      <selection activeCell="F6" sqref="F6"/>
    </sheetView>
  </sheetViews>
  <sheetFormatPr defaultRowHeight="15" x14ac:dyDescent="0.25"/>
  <cols>
    <col min="1" max="1" width="7.5703125" style="4" customWidth="1"/>
    <col min="2" max="2" width="11.28515625" style="4" customWidth="1"/>
    <col min="3" max="3" width="76.28515625" style="1" customWidth="1"/>
    <col min="4" max="4" width="11.42578125" style="4" customWidth="1"/>
    <col min="5" max="5" width="17.5703125" style="6" customWidth="1"/>
    <col min="6" max="6" width="12.42578125" style="34" customWidth="1"/>
    <col min="7" max="7" width="14.42578125" style="34" customWidth="1"/>
  </cols>
  <sheetData>
    <row r="1" spans="1:7" ht="28.5" customHeight="1" x14ac:dyDescent="0.25">
      <c r="A1" s="38" t="s">
        <v>81</v>
      </c>
      <c r="B1" s="38"/>
      <c r="C1" s="38"/>
      <c r="D1" s="38"/>
      <c r="E1" s="38"/>
      <c r="F1" s="38"/>
      <c r="G1" s="38"/>
    </row>
    <row r="2" spans="1:7" ht="24" customHeight="1" x14ac:dyDescent="0.25">
      <c r="A2" s="45" t="s">
        <v>80</v>
      </c>
      <c r="B2" s="45"/>
      <c r="C2" s="45"/>
      <c r="D2" s="45"/>
      <c r="E2" s="45"/>
      <c r="F2" s="45"/>
      <c r="G2" s="45"/>
    </row>
    <row r="3" spans="1:7" ht="28.5" customHeight="1" x14ac:dyDescent="0.25">
      <c r="A3" s="42" t="s">
        <v>94</v>
      </c>
      <c r="B3" s="42"/>
      <c r="C3" s="42"/>
      <c r="D3" s="42"/>
      <c r="E3" s="42"/>
      <c r="F3" s="42"/>
      <c r="G3" s="42"/>
    </row>
    <row r="4" spans="1:7" ht="25.5" x14ac:dyDescent="0.25">
      <c r="A4" s="18" t="s">
        <v>95</v>
      </c>
      <c r="B4" s="18" t="s">
        <v>96</v>
      </c>
      <c r="C4" s="18" t="s">
        <v>8</v>
      </c>
      <c r="D4" s="16" t="s">
        <v>90</v>
      </c>
      <c r="E4" s="17" t="s">
        <v>91</v>
      </c>
      <c r="F4" s="17" t="s">
        <v>92</v>
      </c>
      <c r="G4" s="17" t="s">
        <v>9</v>
      </c>
    </row>
    <row r="5" spans="1:7" s="27" customFormat="1" x14ac:dyDescent="0.25">
      <c r="A5" s="29">
        <v>1</v>
      </c>
      <c r="B5" s="29"/>
      <c r="C5" s="30" t="s">
        <v>51</v>
      </c>
      <c r="D5" s="48"/>
      <c r="E5" s="48"/>
      <c r="F5" s="48"/>
      <c r="G5" s="48"/>
    </row>
    <row r="6" spans="1:7" ht="30" x14ac:dyDescent="0.25">
      <c r="A6" s="5">
        <v>1</v>
      </c>
      <c r="B6" s="5" t="s">
        <v>50</v>
      </c>
      <c r="C6" s="3" t="s">
        <v>24</v>
      </c>
      <c r="D6" s="5" t="s">
        <v>21</v>
      </c>
      <c r="E6" s="7">
        <v>2.16</v>
      </c>
      <c r="F6" s="7"/>
      <c r="G6" s="7">
        <f>ROUND(E6*F6,2)</f>
        <v>0</v>
      </c>
    </row>
    <row r="7" spans="1:7" ht="30" x14ac:dyDescent="0.25">
      <c r="A7" s="5">
        <v>2</v>
      </c>
      <c r="B7" s="5" t="s">
        <v>50</v>
      </c>
      <c r="C7" s="3" t="s">
        <v>25</v>
      </c>
      <c r="D7" s="5" t="s">
        <v>0</v>
      </c>
      <c r="E7" s="7">
        <v>9</v>
      </c>
      <c r="F7" s="7"/>
      <c r="G7" s="7">
        <f t="shared" ref="G7:G19" si="0">ROUND(E7*F7,2)</f>
        <v>0</v>
      </c>
    </row>
    <row r="8" spans="1:7" x14ac:dyDescent="0.25">
      <c r="A8" s="5">
        <v>3</v>
      </c>
      <c r="B8" s="5" t="s">
        <v>50</v>
      </c>
      <c r="C8" s="3" t="s">
        <v>26</v>
      </c>
      <c r="D8" s="5" t="s">
        <v>0</v>
      </c>
      <c r="E8" s="7">
        <v>14</v>
      </c>
      <c r="F8" s="7"/>
      <c r="G8" s="7">
        <f t="shared" si="0"/>
        <v>0</v>
      </c>
    </row>
    <row r="9" spans="1:7" ht="30" x14ac:dyDescent="0.25">
      <c r="A9" s="5">
        <v>4</v>
      </c>
      <c r="B9" s="5" t="s">
        <v>50</v>
      </c>
      <c r="C9" s="3" t="s">
        <v>97</v>
      </c>
      <c r="D9" s="5" t="s">
        <v>0</v>
      </c>
      <c r="E9" s="7">
        <v>14</v>
      </c>
      <c r="F9" s="7"/>
      <c r="G9" s="7">
        <f t="shared" si="0"/>
        <v>0</v>
      </c>
    </row>
    <row r="10" spans="1:7" x14ac:dyDescent="0.25">
      <c r="A10" s="5">
        <v>5</v>
      </c>
      <c r="B10" s="5" t="s">
        <v>50</v>
      </c>
      <c r="C10" s="3" t="s">
        <v>27</v>
      </c>
      <c r="D10" s="5" t="s">
        <v>0</v>
      </c>
      <c r="E10" s="7">
        <v>9.4499999999999993</v>
      </c>
      <c r="F10" s="7"/>
      <c r="G10" s="7">
        <f t="shared" si="0"/>
        <v>0</v>
      </c>
    </row>
    <row r="11" spans="1:7" ht="30" x14ac:dyDescent="0.25">
      <c r="A11" s="5">
        <v>6</v>
      </c>
      <c r="B11" s="5" t="s">
        <v>50</v>
      </c>
      <c r="C11" s="3" t="s">
        <v>28</v>
      </c>
      <c r="D11" s="5" t="s">
        <v>0</v>
      </c>
      <c r="E11" s="7">
        <v>9</v>
      </c>
      <c r="F11" s="7"/>
      <c r="G11" s="7">
        <f t="shared" si="0"/>
        <v>0</v>
      </c>
    </row>
    <row r="12" spans="1:7" x14ac:dyDescent="0.25">
      <c r="A12" s="5">
        <v>7</v>
      </c>
      <c r="B12" s="5" t="s">
        <v>50</v>
      </c>
      <c r="C12" s="3" t="s">
        <v>29</v>
      </c>
      <c r="D12" s="5" t="s">
        <v>0</v>
      </c>
      <c r="E12" s="7">
        <v>9</v>
      </c>
      <c r="F12" s="7"/>
      <c r="G12" s="7">
        <f t="shared" si="0"/>
        <v>0</v>
      </c>
    </row>
    <row r="13" spans="1:7" ht="53.25" customHeight="1" x14ac:dyDescent="0.25">
      <c r="A13" s="5">
        <v>8</v>
      </c>
      <c r="B13" s="5" t="s">
        <v>50</v>
      </c>
      <c r="C13" s="37" t="s">
        <v>52</v>
      </c>
      <c r="D13" s="5" t="s">
        <v>30</v>
      </c>
      <c r="E13" s="7">
        <v>1</v>
      </c>
      <c r="F13" s="7"/>
      <c r="G13" s="7">
        <f t="shared" si="0"/>
        <v>0</v>
      </c>
    </row>
    <row r="14" spans="1:7" x14ac:dyDescent="0.25">
      <c r="A14" s="5">
        <v>9</v>
      </c>
      <c r="B14" s="5" t="s">
        <v>50</v>
      </c>
      <c r="C14" s="3" t="s">
        <v>53</v>
      </c>
      <c r="D14" s="5" t="s">
        <v>2</v>
      </c>
      <c r="E14" s="7">
        <v>1</v>
      </c>
      <c r="F14" s="7"/>
      <c r="G14" s="7">
        <f t="shared" si="0"/>
        <v>0</v>
      </c>
    </row>
    <row r="15" spans="1:7" ht="30" x14ac:dyDescent="0.25">
      <c r="A15" s="5">
        <v>10</v>
      </c>
      <c r="B15" s="5" t="s">
        <v>50</v>
      </c>
      <c r="C15" s="3" t="s">
        <v>54</v>
      </c>
      <c r="D15" s="5" t="s">
        <v>2</v>
      </c>
      <c r="E15" s="7">
        <v>1</v>
      </c>
      <c r="F15" s="7"/>
      <c r="G15" s="7">
        <f t="shared" si="0"/>
        <v>0</v>
      </c>
    </row>
    <row r="16" spans="1:7" x14ac:dyDescent="0.25">
      <c r="A16" s="5">
        <v>11</v>
      </c>
      <c r="B16" s="5" t="s">
        <v>50</v>
      </c>
      <c r="C16" s="3" t="s">
        <v>31</v>
      </c>
      <c r="D16" s="5" t="s">
        <v>30</v>
      </c>
      <c r="E16" s="7">
        <v>2</v>
      </c>
      <c r="F16" s="7"/>
      <c r="G16" s="7">
        <f t="shared" si="0"/>
        <v>0</v>
      </c>
    </row>
    <row r="17" spans="1:8" ht="30" x14ac:dyDescent="0.25">
      <c r="A17" s="5">
        <v>12</v>
      </c>
      <c r="B17" s="5" t="s">
        <v>50</v>
      </c>
      <c r="C17" s="3" t="s">
        <v>49</v>
      </c>
      <c r="D17" s="5" t="s">
        <v>2</v>
      </c>
      <c r="E17" s="7">
        <v>2</v>
      </c>
      <c r="F17" s="7"/>
      <c r="G17" s="7">
        <f t="shared" si="0"/>
        <v>0</v>
      </c>
    </row>
    <row r="18" spans="1:8" ht="30" x14ac:dyDescent="0.25">
      <c r="A18" s="5">
        <v>13</v>
      </c>
      <c r="B18" s="5" t="s">
        <v>50</v>
      </c>
      <c r="C18" s="3" t="s">
        <v>32</v>
      </c>
      <c r="D18" s="5" t="s">
        <v>23</v>
      </c>
      <c r="E18" s="7">
        <v>2</v>
      </c>
      <c r="F18" s="7"/>
      <c r="G18" s="7">
        <f t="shared" si="0"/>
        <v>0</v>
      </c>
    </row>
    <row r="19" spans="1:8" ht="30" x14ac:dyDescent="0.25">
      <c r="A19" s="5">
        <v>14</v>
      </c>
      <c r="B19" s="5" t="s">
        <v>50</v>
      </c>
      <c r="C19" s="3" t="s">
        <v>33</v>
      </c>
      <c r="D19" s="5" t="s">
        <v>34</v>
      </c>
      <c r="E19" s="7">
        <v>8</v>
      </c>
      <c r="F19" s="7"/>
      <c r="G19" s="7">
        <f t="shared" si="0"/>
        <v>0</v>
      </c>
    </row>
    <row r="20" spans="1:8" x14ac:dyDescent="0.25">
      <c r="A20" s="5">
        <v>15</v>
      </c>
      <c r="B20" s="5" t="s">
        <v>50</v>
      </c>
      <c r="C20" s="3" t="s">
        <v>35</v>
      </c>
      <c r="D20" s="5" t="s">
        <v>30</v>
      </c>
      <c r="E20" s="7">
        <v>1</v>
      </c>
      <c r="F20" s="7"/>
      <c r="G20" s="7">
        <f>ROUND(E20*F20,2)</f>
        <v>0</v>
      </c>
    </row>
    <row r="21" spans="1:8" x14ac:dyDescent="0.25">
      <c r="A21" s="47" t="s">
        <v>98</v>
      </c>
      <c r="B21" s="47"/>
      <c r="C21" s="47"/>
      <c r="D21" s="47"/>
      <c r="E21" s="47"/>
      <c r="F21" s="47"/>
      <c r="G21" s="35">
        <f>SUM(G6:G20)</f>
        <v>0</v>
      </c>
    </row>
    <row r="22" spans="1:8" x14ac:dyDescent="0.25">
      <c r="A22" s="2"/>
      <c r="B22" s="2"/>
      <c r="D22" s="2"/>
      <c r="E22" s="31"/>
      <c r="F22" s="32"/>
      <c r="G22" s="32"/>
      <c r="H22" s="28"/>
    </row>
    <row r="23" spans="1:8" x14ac:dyDescent="0.25">
      <c r="A23" s="2"/>
      <c r="B23" s="2"/>
      <c r="D23" s="2"/>
      <c r="E23" s="31"/>
      <c r="F23" s="32"/>
      <c r="G23" s="32"/>
      <c r="H23" s="28"/>
    </row>
    <row r="24" spans="1:8" x14ac:dyDescent="0.25">
      <c r="A24" s="2"/>
      <c r="B24" s="2"/>
      <c r="D24" s="2"/>
      <c r="E24" s="31"/>
      <c r="F24" s="32"/>
      <c r="G24" s="33"/>
      <c r="H24" s="28"/>
    </row>
  </sheetData>
  <mergeCells count="5">
    <mergeCell ref="A1:G1"/>
    <mergeCell ref="A2:G2"/>
    <mergeCell ref="A3:G3"/>
    <mergeCell ref="A21:F21"/>
    <mergeCell ref="D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b. drogowa</vt:lpstr>
      <vt:lpstr>b. elektryczna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Milkiewicz</dc:creator>
  <cp:lastModifiedBy>zdrosz</cp:lastModifiedBy>
  <dcterms:created xsi:type="dcterms:W3CDTF">2019-04-15T23:22:08Z</dcterms:created>
  <dcterms:modified xsi:type="dcterms:W3CDTF">2021-12-21T11:02:12Z</dcterms:modified>
</cp:coreProperties>
</file>