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9210" windowHeight="9990"/>
  </bookViews>
  <sheets>
    <sheet name="przedmiar" sheetId="2" r:id="rId1"/>
  </sheets>
  <calcPr calcId="125725"/>
</workbook>
</file>

<file path=xl/calcChain.xml><?xml version="1.0" encoding="utf-8"?>
<calcChain xmlns="http://schemas.openxmlformats.org/spreadsheetml/2006/main">
  <c r="G90" i="2"/>
  <c r="G95" l="1"/>
  <c r="G94"/>
  <c r="G96" s="1"/>
  <c r="G61"/>
  <c r="G62" s="1"/>
  <c r="G91" l="1"/>
  <c r="G89"/>
  <c r="G88"/>
  <c r="G87"/>
  <c r="G86"/>
  <c r="G85"/>
  <c r="G84"/>
  <c r="G83"/>
  <c r="G82"/>
  <c r="G81"/>
  <c r="G80"/>
  <c r="G76"/>
  <c r="G75"/>
  <c r="G74"/>
  <c r="G73"/>
  <c r="G70"/>
  <c r="G69"/>
  <c r="G68"/>
  <c r="G67"/>
  <c r="G66"/>
  <c r="G65"/>
  <c r="G58"/>
  <c r="G57"/>
  <c r="G56"/>
  <c r="G55"/>
  <c r="G52"/>
  <c r="G53" s="1"/>
  <c r="G49"/>
  <c r="G50" s="1"/>
  <c r="G46"/>
  <c r="G44"/>
  <c r="G47" s="1"/>
  <c r="G41"/>
  <c r="G42" s="1"/>
  <c r="G38"/>
  <c r="G37"/>
  <c r="G36"/>
  <c r="G35"/>
  <c r="G31"/>
  <c r="G30"/>
  <c r="G27"/>
  <c r="G26"/>
  <c r="G25"/>
  <c r="G24"/>
  <c r="G23"/>
  <c r="G22"/>
  <c r="G21"/>
  <c r="G20"/>
  <c r="G19"/>
  <c r="G18"/>
  <c r="G17"/>
  <c r="G14"/>
  <c r="G15" s="1"/>
  <c r="G10"/>
  <c r="G9"/>
  <c r="G8"/>
  <c r="G7"/>
  <c r="G6"/>
  <c r="G11" l="1"/>
  <c r="G77"/>
  <c r="G32"/>
  <c r="G71"/>
  <c r="G92"/>
  <c r="G39"/>
  <c r="G28"/>
  <c r="G59"/>
  <c r="G63" l="1"/>
  <c r="G78" s="1"/>
  <c r="G97" s="1"/>
</calcChain>
</file>

<file path=xl/sharedStrings.xml><?xml version="1.0" encoding="utf-8"?>
<sst xmlns="http://schemas.openxmlformats.org/spreadsheetml/2006/main" count="231" uniqueCount="141">
  <si>
    <t>Lp.</t>
  </si>
  <si>
    <t>Opis</t>
  </si>
  <si>
    <t>Ilość</t>
  </si>
  <si>
    <t>Cena jedn.</t>
  </si>
  <si>
    <t>Wartość</t>
  </si>
  <si>
    <t>ZIELEŃ - ROBOTY PRZYGOTOWAWCZE</t>
  </si>
  <si>
    <t>D-09.01.00</t>
  </si>
  <si>
    <t>Ogrodzenie tymczasowe ochronne drzew - ogrodzenie z paneli ażurowych wys.1,2 m stabilizowanych na stopach lekkich betonowych</t>
  </si>
  <si>
    <t>m</t>
  </si>
  <si>
    <t>m2</t>
  </si>
  <si>
    <t>Usunięcie krzewów wraz z załadunkiem, wywozem i kosztami zagospodarowania odpadów zielonych</t>
  </si>
  <si>
    <t>Cięcia pielęgnacyjne drzew wraz z wywozem i kosztem zagospodarowania odpadów</t>
  </si>
  <si>
    <t>szt.</t>
  </si>
  <si>
    <t>Prace ziemne w obrębie systemu korzeniowego: punktowe rozluźnienie podłoża na gł.40 cm z zastosowaniem technologii AirSpade wraz z usunięciem rozluźnionego gruntu</t>
  </si>
  <si>
    <t>Razem dział: ZIELEŃ - ROBOTY PRZYGOTOWAWCZE</t>
  </si>
  <si>
    <t>ROBOTY DROGOWE</t>
  </si>
  <si>
    <t>ROBOTY POMIAROWE</t>
  </si>
  <si>
    <t>D-01.01.01</t>
  </si>
  <si>
    <t>Roboty pomiarowe</t>
  </si>
  <si>
    <t>Razem dział: ROBOTY POMIAROWE</t>
  </si>
  <si>
    <t>ROBOTY ROZBIÓRKOWE</t>
  </si>
  <si>
    <t>D-01.02.02</t>
  </si>
  <si>
    <t>Zdjęcie ziemi urodzajnej gr.do 30 cm wraz z wywozem gruntu zadarnionego na składowisko i kosztem zagospodarowania oraz wywozem ziemi urodzajnej niezadarnionej na miejsce wskazane przez Zamawiającego</t>
  </si>
  <si>
    <t>D-05.03.11</t>
  </si>
  <si>
    <t>Frezowanie nawierzchni bitumicznej gr.4 cm wraz z cieciem krawędzi, wywozem na składowisko i kosztem zagospodarowania destruktu pofrezowego</t>
  </si>
  <si>
    <t>D-01.02.04</t>
  </si>
  <si>
    <t>Rozbiórka nawierzchni bitumicznej gr.4 cm wraz z cięciem nawierzchni bitumicznych na głębokość 4 cm, załadunkiem, wywozem i kosztem zagospodarowania odpadów</t>
  </si>
  <si>
    <t>Rozbiórka nawierzchni bitumicznej gr.8 cm wraz z cięciem nawierzchni bitumicznych na głębokość 8 cm, załadunkiem, wywozem i kosztem zagospodarowania odpadów</t>
  </si>
  <si>
    <t>Rozbiórka podbudowy z kruszywa łamanego gr.20 cm wraz z wywozem i kosztem zagospodarowania odpadów</t>
  </si>
  <si>
    <t>Rozbiórka podbudowy z gruntu stabilizowanego cementem gr.30 cm wraz z wywozem i kosztem zagospodarowania odpadów</t>
  </si>
  <si>
    <t>Rozbiórka krawężników betonowych 15x20 wraz z załadunkiem, wywozem i kosztem zagospodarowania odpadów</t>
  </si>
  <si>
    <t>Rozbiórka obrzeży betonowych 8x30 wraz z załadunkiem, wywozem i kosztem zagospodarowania odpadów</t>
  </si>
  <si>
    <t>Rozbiórka rolki z kostki kamiennej 18x20 wraz z oczyszczeniem pełnowartościowej kostki; odzysk kostki - 100% (do ponownego wbudowania)</t>
  </si>
  <si>
    <t>Rozbiórka ław betonowych wraz z załadunkiem, wywozem i kosztem zagospodarowania odpadów</t>
  </si>
  <si>
    <t>m3</t>
  </si>
  <si>
    <t>Rozbiórka opaski z płytek betonowych 50x50x7 wraz z wywozem i kosztem zagospodarowania odpadów</t>
  </si>
  <si>
    <t>Razem dział: ROBOTY ROZBIÓRKOWE</t>
  </si>
  <si>
    <t>ROBOTY ZIEMNE</t>
  </si>
  <si>
    <t>D-04.01.01</t>
  </si>
  <si>
    <t>Wykopy wraz z załadunkiem, wywozem i kosztami zagospodarowania urobku</t>
  </si>
  <si>
    <t>Profilowanie i zagęszczenie podłoża pod warstwy konstrukcyjne nawierzchni</t>
  </si>
  <si>
    <t>Razem dział: ROBOTY ZIEMNE</t>
  </si>
  <si>
    <t>PODBUDOWY I NAWIERZCHNIE</t>
  </si>
  <si>
    <t>CHODNIKI</t>
  </si>
  <si>
    <t>D-04.05.01</t>
  </si>
  <si>
    <t>Warstwa mrozoochronna z piasku stabilizowanego cementem C1,5/2 &lt;=4 MPa gr.15 cm</t>
  </si>
  <si>
    <t>D-04.04.02</t>
  </si>
  <si>
    <t>Podbudowa z kruszywa łamanego 0/31,5mm - warstwa o grubości po zagęszczeniu 15 cm</t>
  </si>
  <si>
    <t>D-05.03.23</t>
  </si>
  <si>
    <t>Nawierzchnie z kostki brukowej betonowej 20x30 i 10x20 o grubości 8 cm na podsypce cementowo-piaskowej</t>
  </si>
  <si>
    <t>Nawierzchnia z płytek betonowych 35x35x5 typu STOP na podsypce cementowo-piaskowej grubości 6 cm</t>
  </si>
  <si>
    <t>Razem dział: CHODNIKI</t>
  </si>
  <si>
    <t>NAWIERZCHNIA PRZEPUSZCZALNA TERRAWAY</t>
  </si>
  <si>
    <t>D-05.03.03</t>
  </si>
  <si>
    <t>Nawierzchnia przepuszczalna typu Terraway - warstwa mineralno-żywiczna gr.2,5 cm na podbudowie z kruszywa łamanego 4/31,5 mm, podsypce z piasku kopanego gr.10-20 cm i warstwie geowłókniny</t>
  </si>
  <si>
    <t>Razem dział: NAWIERZCHNIA PRZEPUSZCZALNA TERRAWAY</t>
  </si>
  <si>
    <t>POBOCZE Z KRUSZYWA</t>
  </si>
  <si>
    <t>Liniowy sączek z tłucznia 31,5/63 mm w otulinie z geowłókniny wzdłuż palisady betonowej</t>
  </si>
  <si>
    <t>Pobocze z kruszywa łamanego 5/31,5mm o grubości 10-30 cm po zagęszczeniu</t>
  </si>
  <si>
    <t>Razem dział: POBOCZE Z KRUSZYWA</t>
  </si>
  <si>
    <t>PRÓG ZWALNIAJĄCY</t>
  </si>
  <si>
    <t>D-05.03.05</t>
  </si>
  <si>
    <t>Wykonanie progu zwalniającego z mieszanki AC11S gr.4-14 cm wraz z oczyszczeniem i skropieniem podłoża oraz uszczelnieniem krawędzi</t>
  </si>
  <si>
    <t>Razem dział: PRÓG ZWALNIAJĄCY</t>
  </si>
  <si>
    <t>ODTWORZENIE NAWIERZCHNI JEZDNI BITUMICZNEJ</t>
  </si>
  <si>
    <t>Odtworzenie nawierzchni bitumicznej z mieszanki AC11S gr.4-14 cm w celu uzyskania właściwych spadków wraz z oczyszczeniem i skropieniem podłoża oraz uszczelnieniem krawędzi</t>
  </si>
  <si>
    <t>Razem dział: ODTWORZENIE NAWIERZCHNI JEZDNI BITUMICZNEJ</t>
  </si>
  <si>
    <t>ODBUDOWA PEŁNEJ KONSTRUKCJI JEZDNI</t>
  </si>
  <si>
    <t>Warstwa mrozoochronna z kruszywa stabilizowanego cementem C1,5/2&lt;=4MPa gr 30 cm po zagęszczeniu</t>
  </si>
  <si>
    <t>Podbudowa zasadnicza z kruszywa łamanego 0/31,5mm stabilizowana mechanicznie - warstwa o grubości po zagęszczeniu 20 cm</t>
  </si>
  <si>
    <t>Nawierzchnia z mieszanki AC16W - grubość po zagęszczeniu 8 cm wraz z przygotowaniem podłoża (oczyszczenie, skropienie) i uszczelnieniem krawędzi</t>
  </si>
  <si>
    <t>Nawierzchnia z mieszanki AC11S gr.4 cm po zagęszczeniu wraz z przygotowaniem podłoża (oczyszczenie, skropienie) i uszczelnieniem krawędzi</t>
  </si>
  <si>
    <t>Razem dział: ODBUDOWA PEŁNEJ KONSTRUKCJI JEZDNI</t>
  </si>
  <si>
    <t>Razem dział: PODBUDOWY I NAWIERZCHNIE</t>
  </si>
  <si>
    <t>ELEMENTY ULIC</t>
  </si>
  <si>
    <t>D-08.01.01</t>
  </si>
  <si>
    <t>Krawężniki betonowe 15/30 na ławie z betonu C12/15 z oporem</t>
  </si>
  <si>
    <t>D-08.03.01</t>
  </si>
  <si>
    <t>Obrzeża betonowe 8/30 na ławie z betonu C12/15 z oporem</t>
  </si>
  <si>
    <t>D-08.03.02</t>
  </si>
  <si>
    <t>Obrzeża zwykłe typu Eko-bord - zabezpieczenie antykorzeniowe</t>
  </si>
  <si>
    <t>Obrzeża stalowe typu Eko-bord kotwione do podłoża szpilkami stalowymi</t>
  </si>
  <si>
    <t>D-08.03.03</t>
  </si>
  <si>
    <t>Palisada betonowa z prefabrykatów o wymiarach 12x18x50 cm na ławie z betonu C12/15 z oporem</t>
  </si>
  <si>
    <t>D-08.05.03</t>
  </si>
  <si>
    <t>Rolka z 1 rzędu z kostki kamiennej 18x20 na ławie z betonu C12/15; kostka z rozbiórki</t>
  </si>
  <si>
    <t>Razem dział: ELEMENTY ULIC</t>
  </si>
  <si>
    <t>ROBOTY INNE</t>
  </si>
  <si>
    <t>Odtworzenie trawników wraz z oczyszczeniem terenu z resztek budowlanych</t>
  </si>
  <si>
    <t>Sadzenie krzewów; materiał roślinny pozyskany na miejscu (przesadzenie)</t>
  </si>
  <si>
    <t>Ręczna pielęgnacja trawników w okresie gwarancji</t>
  </si>
  <si>
    <t>Pielęgnacja przesadzonych krzewów w okresie gwarancji</t>
  </si>
  <si>
    <t>Razem dział: ROBOTY INNE</t>
  </si>
  <si>
    <t>Razem dział: ROBOTY DROGOWE</t>
  </si>
  <si>
    <t>ORGANIZACJA RUCHU I ELEMENTY BRD</t>
  </si>
  <si>
    <t>Zdejmowanie tablic znaków drogowych zakazu, nakazu, ostrzegawczych, informacyjnych; tablice i znaki do przestawienia</t>
  </si>
  <si>
    <t>Demontaż słupka do znaków drogowych wraz z wywozem na mag.ZDiUM</t>
  </si>
  <si>
    <t>Demontaż słupka do znaków; słupek do ponownego wbudowania w nowej lokalizacji</t>
  </si>
  <si>
    <t>D-07.02.01</t>
  </si>
  <si>
    <t>Słupki blokujące CITY wyposażone w pasy z folii odblaskowej samoprzylepnej szerokości 6 cm koloru żółtego</t>
  </si>
  <si>
    <t>szt</t>
  </si>
  <si>
    <t>Tablice kierujące Leitboy III</t>
  </si>
  <si>
    <t>Słupki do znaków drogowych z rur stalowych o śr. 70 mm</t>
  </si>
  <si>
    <t>Słupek do znaków drogowych z rur stalowych o śr. 70 mm z wysięgnikiem</t>
  </si>
  <si>
    <t>Przymocowanie tablic znaków drogowych zakazu, nakazu, ostrzegawczych, informacyjnych o powierzchni do 0.3 m2; znaki typu A</t>
  </si>
  <si>
    <t>Przymocowanie tablic znaków drogowych zakazu, nakazu, ostrzegawczych, informacyjnych o powierzchni do 0.3 m2; tabliczki typu T</t>
  </si>
  <si>
    <t>Przymocowanie tablic znaków drogowych zakazu, nakazu, ostrzegawczych, informacyjnych o powierzchni ponad 0.3 m2; znaki typu B</t>
  </si>
  <si>
    <t>D-07.01.01</t>
  </si>
  <si>
    <t>Oznakowanie poziome koloru białego wyk.w technologii grubowarstwowej</t>
  </si>
  <si>
    <t>Razem dział: ORGANIZACJA RUCHU I ELEMENTY BRD</t>
  </si>
  <si>
    <t>Wartość kosztorysowa robót bez podatku VAT</t>
  </si>
  <si>
    <t>PRZEDMIAR (KOSZTORYS OFERTOWY PO WYPEŁNIENIU)</t>
  </si>
  <si>
    <t>BUDOWA CHODNIKA W UL.REDYCKIEJ NA WYSOKOŚCI BAZY FONBUD-U</t>
  </si>
  <si>
    <t>Jedn.</t>
  </si>
  <si>
    <t>Nr STWiORB</t>
  </si>
  <si>
    <t>2.1</t>
  </si>
  <si>
    <t>2.2</t>
  </si>
  <si>
    <t>2.3</t>
  </si>
  <si>
    <t>2.4</t>
  </si>
  <si>
    <t>2.4.1</t>
  </si>
  <si>
    <t>2.4.2</t>
  </si>
  <si>
    <t>2.4.3</t>
  </si>
  <si>
    <t>2.4.4</t>
  </si>
  <si>
    <t>2.4.5</t>
  </si>
  <si>
    <t>2.4.6</t>
  </si>
  <si>
    <t>2.5</t>
  </si>
  <si>
    <t>2.6</t>
  </si>
  <si>
    <t>Geowłóknina separacyjna</t>
  </si>
  <si>
    <t>D-05.03.26A</t>
  </si>
  <si>
    <t>2.4.7</t>
  </si>
  <si>
    <t>NAWIERZCHNIA POBOCZA PO ROZBIÓRCE JEZDNI TYMCZASOWEJ</t>
  </si>
  <si>
    <t>d-04.04.02</t>
  </si>
  <si>
    <t>Pobocze z kruszywa 5/31,5mm gr.24 cm po zagęszczeniu</t>
  </si>
  <si>
    <t>Razem dział: NAWIERZCHNIA POBOCZA PO ROZBIÓRCE JEZDNI TYMCZASOWEJ</t>
  </si>
  <si>
    <t>ORGANIZACJA RUCHU ZASTĘPCZEGO - CZASOWE POSZERZENIE JEZDNI</t>
  </si>
  <si>
    <t>Razem dział: ORGANIZACJA RUCHU ZASTĘPCZEGO - CZASOWE POSZERZENIE JEZDNI</t>
  </si>
  <si>
    <t>Wykopanie krzewów w celu przesadzenia wraz z dołowaniem i ich pielęgnacją w miejscu czasowego przechowywania</t>
  </si>
  <si>
    <t>D-05.03.05   D-04.04.02</t>
  </si>
  <si>
    <t>Wykonanie tymczasowego poszerzenia jezdni z betonu asfaltowego AC11S gr.4 cm na podbudowie z kruszywa łamanego gr.20 cm</t>
  </si>
  <si>
    <t>Rozbiórka tymczasowej jezdni  z betonu asfaltowego wraz z podbudową, wywozem i kosztem zagospodarowania odpadów</t>
  </si>
  <si>
    <t>Punktowe elementy odblaskowe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</si>
</sst>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2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0" fontId="21" fillId="0" borderId="0" xfId="0" applyFont="1"/>
    <xf numFmtId="0" fontId="22" fillId="0" borderId="10" xfId="0" applyFont="1" applyBorder="1" applyAlignment="1">
      <alignment horizontal="center" vertical="top" wrapText="1"/>
    </xf>
    <xf numFmtId="0" fontId="22" fillId="0" borderId="10" xfId="0" applyFont="1" applyBorder="1" applyAlignment="1">
      <alignment horizontal="right" vertical="top" wrapText="1"/>
    </xf>
    <xf numFmtId="0" fontId="22" fillId="0" borderId="10" xfId="0" applyFont="1" applyBorder="1" applyAlignment="1">
      <alignment horizontal="left" vertical="top" wrapText="1"/>
    </xf>
    <xf numFmtId="0" fontId="21" fillId="0" borderId="14" xfId="0" applyFont="1" applyBorder="1" applyAlignment="1">
      <alignment horizontal="right" vertical="top" wrapText="1"/>
    </xf>
    <xf numFmtId="0" fontId="21" fillId="0" borderId="14" xfId="0" applyFont="1" applyBorder="1" applyAlignment="1">
      <alignment horizontal="center" vertical="top" wrapText="1"/>
    </xf>
    <xf numFmtId="0" fontId="21" fillId="0" borderId="14" xfId="0" applyFont="1" applyBorder="1" applyAlignment="1">
      <alignment horizontal="left" vertical="top" wrapText="1"/>
    </xf>
    <xf numFmtId="49" fontId="22" fillId="0" borderId="10" xfId="0" applyNumberFormat="1" applyFont="1" applyBorder="1" applyAlignment="1">
      <alignment horizontal="right" vertical="top" wrapText="1"/>
    </xf>
    <xf numFmtId="43" fontId="21" fillId="0" borderId="14" xfId="1" applyFont="1" applyBorder="1" applyAlignment="1">
      <alignment horizontal="right" vertical="top" wrapText="1"/>
    </xf>
    <xf numFmtId="43" fontId="22" fillId="0" borderId="10" xfId="1" applyFont="1" applyBorder="1" applyAlignment="1">
      <alignment horizontal="right" vertical="top" wrapText="1"/>
    </xf>
    <xf numFmtId="0" fontId="22" fillId="0" borderId="11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18" fillId="0" borderId="0" xfId="0" applyFont="1" applyAlignment="1">
      <alignment horizontal="center" wrapText="1"/>
    </xf>
    <xf numFmtId="0" fontId="19" fillId="0" borderId="0" xfId="0" applyFont="1"/>
    <xf numFmtId="0" fontId="20" fillId="0" borderId="0" xfId="0" applyFont="1" applyAlignment="1">
      <alignment horizontal="center"/>
    </xf>
  </cellXfs>
  <cellStyles count="43">
    <cellStyle name="20% - akcent 1" xfId="20" builtinId="30" customBuiltin="1"/>
    <cellStyle name="20% - akcent 2" xfId="24" builtinId="34" customBuiltin="1"/>
    <cellStyle name="20% - akcent 3" xfId="28" builtinId="38" customBuiltin="1"/>
    <cellStyle name="20% - akcent 4" xfId="32" builtinId="42" customBuiltin="1"/>
    <cellStyle name="20% - akcent 5" xfId="36" builtinId="46" customBuiltin="1"/>
    <cellStyle name="20% - akcent 6" xfId="40" builtinId="50" customBuiltin="1"/>
    <cellStyle name="40% - akcent 1" xfId="21" builtinId="31" customBuiltin="1"/>
    <cellStyle name="40% - akcent 2" xfId="25" builtinId="35" customBuiltin="1"/>
    <cellStyle name="40% - akcent 3" xfId="29" builtinId="39" customBuiltin="1"/>
    <cellStyle name="40% - akcent 4" xfId="33" builtinId="43" customBuiltin="1"/>
    <cellStyle name="40% - akcent 5" xfId="37" builtinId="47" customBuiltin="1"/>
    <cellStyle name="40% - akcent 6" xfId="41" builtinId="51" customBuiltin="1"/>
    <cellStyle name="60% - akcent 1" xfId="22" builtinId="32" customBuiltin="1"/>
    <cellStyle name="60% - akcent 2" xfId="26" builtinId="36" customBuiltin="1"/>
    <cellStyle name="60% - akcent 3" xfId="30" builtinId="40" customBuiltin="1"/>
    <cellStyle name="60% - akcent 4" xfId="34" builtinId="44" customBuiltin="1"/>
    <cellStyle name="60% - akcent 5" xfId="38" builtinId="48" customBuiltin="1"/>
    <cellStyle name="60% - akcent 6" xfId="42" builtinId="52" customBuiltin="1"/>
    <cellStyle name="Akcent 1" xfId="19" builtinId="29" customBuiltin="1"/>
    <cellStyle name="Akcent 2" xfId="23" builtinId="33" customBuiltin="1"/>
    <cellStyle name="Akcent 3" xfId="27" builtinId="37" customBuiltin="1"/>
    <cellStyle name="Akcent 4" xfId="31" builtinId="41" customBuiltin="1"/>
    <cellStyle name="Akcent 5" xfId="35" builtinId="45" customBuiltin="1"/>
    <cellStyle name="Akcent 6" xfId="39" builtinId="49" customBuiltin="1"/>
    <cellStyle name="Dane wejściowe" xfId="10" builtinId="20" customBuiltin="1"/>
    <cellStyle name="Dane wyjściowe" xfId="11" builtinId="21" customBuiltin="1"/>
    <cellStyle name="Dobre" xfId="7" builtinId="26" customBuiltin="1"/>
    <cellStyle name="Dziesiętny" xfId="1" builtinId="3"/>
    <cellStyle name="Komórka połączona" xfId="13" builtinId="24" customBuiltin="1"/>
    <cellStyle name="Komórka zaznaczona" xfId="14" builtinId="23" customBuiltin="1"/>
    <cellStyle name="Nagłówek 1" xfId="3" builtinId="16" customBuiltin="1"/>
    <cellStyle name="Nagłówek 2" xfId="4" builtinId="17" customBuiltin="1"/>
    <cellStyle name="Nagłówek 3" xfId="5" builtinId="18" customBuiltin="1"/>
    <cellStyle name="Nagłówek 4" xfId="6" builtinId="19" customBuiltin="1"/>
    <cellStyle name="Neutralne" xfId="9" builtinId="28" customBuiltin="1"/>
    <cellStyle name="Normalny" xfId="0" builtinId="0"/>
    <cellStyle name="Obliczenia" xfId="12" builtinId="22" customBuiltin="1"/>
    <cellStyle name="Suma" xfId="18" builtinId="25" customBuiltin="1"/>
    <cellStyle name="Tekst objaśnienia" xfId="17" builtinId="53" customBuiltin="1"/>
    <cellStyle name="Tekst ostrzeżenia" xfId="15" builtinId="11" customBuiltin="1"/>
    <cellStyle name="Tytuł" xfId="2" builtinId="15" customBuiltin="1"/>
    <cellStyle name="Uwaga" xfId="16" builtinId="10" customBuiltin="1"/>
    <cellStyle name="Złe" xfId="8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0"/>
  <sheetViews>
    <sheetView showGridLines="0" tabSelected="1" zoomScale="115" zoomScaleNormal="115" workbookViewId="0">
      <selection activeCell="F9" sqref="F9"/>
    </sheetView>
  </sheetViews>
  <sheetFormatPr defaultRowHeight="15"/>
  <cols>
    <col min="1" max="1" width="5.42578125" customWidth="1"/>
    <col min="2" max="2" width="9.5703125" customWidth="1"/>
    <col min="3" max="3" width="36.5703125" bestFit="1" customWidth="1"/>
    <col min="4" max="4" width="5.140625" customWidth="1"/>
    <col min="5" max="5" width="7.85546875" bestFit="1" customWidth="1"/>
    <col min="6" max="6" width="8.7109375" bestFit="1" customWidth="1"/>
    <col min="7" max="7" width="10.85546875" bestFit="1" customWidth="1"/>
  </cols>
  <sheetData>
    <row r="1" spans="1:7" ht="18">
      <c r="A1" s="16" t="s">
        <v>111</v>
      </c>
      <c r="B1" s="16"/>
      <c r="C1" s="16"/>
      <c r="D1" s="16"/>
      <c r="E1" s="16"/>
      <c r="F1" s="16"/>
      <c r="G1" s="16"/>
    </row>
    <row r="2" spans="1:7" ht="15.75">
      <c r="A2" s="14" t="s">
        <v>112</v>
      </c>
      <c r="B2" s="15"/>
      <c r="C2" s="15"/>
      <c r="D2" s="15"/>
      <c r="E2" s="15"/>
      <c r="F2" s="15"/>
      <c r="G2" s="15"/>
    </row>
    <row r="3" spans="1:7">
      <c r="A3" s="1"/>
      <c r="B3" s="1"/>
      <c r="C3" s="1"/>
      <c r="D3" s="1"/>
      <c r="E3" s="1"/>
      <c r="F3" s="1"/>
      <c r="G3" s="1"/>
    </row>
    <row r="4" spans="1:7" ht="22.5">
      <c r="A4" s="2" t="s">
        <v>0</v>
      </c>
      <c r="B4" s="2" t="s">
        <v>114</v>
      </c>
      <c r="C4" s="2" t="s">
        <v>1</v>
      </c>
      <c r="D4" s="2" t="s">
        <v>113</v>
      </c>
      <c r="E4" s="2" t="s">
        <v>2</v>
      </c>
      <c r="F4" s="2" t="s">
        <v>3</v>
      </c>
      <c r="G4" s="2" t="s">
        <v>4</v>
      </c>
    </row>
    <row r="5" spans="1:7">
      <c r="A5" s="3">
        <v>1</v>
      </c>
      <c r="B5" s="4"/>
      <c r="C5" s="11" t="s">
        <v>5</v>
      </c>
      <c r="D5" s="12"/>
      <c r="E5" s="12"/>
      <c r="F5" s="12"/>
      <c r="G5" s="13"/>
    </row>
    <row r="6" spans="1:7" ht="32.25" customHeight="1">
      <c r="A6" s="5">
        <v>1</v>
      </c>
      <c r="B6" s="6" t="s">
        <v>6</v>
      </c>
      <c r="C6" s="7" t="s">
        <v>7</v>
      </c>
      <c r="D6" s="6" t="s">
        <v>8</v>
      </c>
      <c r="E6" s="9">
        <v>172</v>
      </c>
      <c r="F6" s="9"/>
      <c r="G6" s="9">
        <f>ROUND(E6*F6,2)</f>
        <v>0</v>
      </c>
    </row>
    <row r="7" spans="1:7" ht="33" customHeight="1">
      <c r="A7" s="5">
        <v>2</v>
      </c>
      <c r="B7" s="6" t="s">
        <v>6</v>
      </c>
      <c r="C7" s="7" t="s">
        <v>136</v>
      </c>
      <c r="D7" s="6" t="s">
        <v>9</v>
      </c>
      <c r="E7" s="9">
        <v>25</v>
      </c>
      <c r="F7" s="9"/>
      <c r="G7" s="9">
        <f t="shared" ref="G7:G10" si="0">ROUND(E7*F7,2)</f>
        <v>0</v>
      </c>
    </row>
    <row r="8" spans="1:7" ht="23.25" customHeight="1">
      <c r="A8" s="5">
        <v>3</v>
      </c>
      <c r="B8" s="6" t="s">
        <v>6</v>
      </c>
      <c r="C8" s="7" t="s">
        <v>10</v>
      </c>
      <c r="D8" s="6" t="s">
        <v>9</v>
      </c>
      <c r="E8" s="9">
        <v>12</v>
      </c>
      <c r="F8" s="9"/>
      <c r="G8" s="9">
        <f t="shared" si="0"/>
        <v>0</v>
      </c>
    </row>
    <row r="9" spans="1:7" ht="24" customHeight="1">
      <c r="A9" s="5">
        <v>4</v>
      </c>
      <c r="B9" s="6" t="s">
        <v>6</v>
      </c>
      <c r="C9" s="7" t="s">
        <v>11</v>
      </c>
      <c r="D9" s="6" t="s">
        <v>12</v>
      </c>
      <c r="E9" s="9">
        <v>2</v>
      </c>
      <c r="F9" s="9"/>
      <c r="G9" s="9">
        <f t="shared" si="0"/>
        <v>0</v>
      </c>
    </row>
    <row r="10" spans="1:7" ht="44.25" customHeight="1">
      <c r="A10" s="5">
        <v>5</v>
      </c>
      <c r="B10" s="6" t="s">
        <v>6</v>
      </c>
      <c r="C10" s="7" t="s">
        <v>13</v>
      </c>
      <c r="D10" s="6" t="s">
        <v>9</v>
      </c>
      <c r="E10" s="9">
        <v>32</v>
      </c>
      <c r="F10" s="9"/>
      <c r="G10" s="9">
        <f t="shared" si="0"/>
        <v>0</v>
      </c>
    </row>
    <row r="11" spans="1:7" ht="15" customHeight="1">
      <c r="A11" s="11" t="s">
        <v>14</v>
      </c>
      <c r="B11" s="12"/>
      <c r="C11" s="12"/>
      <c r="D11" s="12"/>
      <c r="E11" s="12"/>
      <c r="F11" s="13"/>
      <c r="G11" s="10">
        <f>SUM(G6:G10)</f>
        <v>0</v>
      </c>
    </row>
    <row r="12" spans="1:7" ht="15" customHeight="1">
      <c r="A12" s="3">
        <v>2</v>
      </c>
      <c r="B12" s="4"/>
      <c r="C12" s="11" t="s">
        <v>15</v>
      </c>
      <c r="D12" s="12"/>
      <c r="E12" s="12"/>
      <c r="F12" s="12"/>
      <c r="G12" s="13"/>
    </row>
    <row r="13" spans="1:7" ht="15" customHeight="1">
      <c r="A13" s="8" t="s">
        <v>115</v>
      </c>
      <c r="B13" s="4"/>
      <c r="C13" s="11" t="s">
        <v>16</v>
      </c>
      <c r="D13" s="12"/>
      <c r="E13" s="12"/>
      <c r="F13" s="12"/>
      <c r="G13" s="13"/>
    </row>
    <row r="14" spans="1:7" ht="18" customHeight="1">
      <c r="A14" s="5">
        <v>6</v>
      </c>
      <c r="B14" s="6" t="s">
        <v>17</v>
      </c>
      <c r="C14" s="7" t="s">
        <v>18</v>
      </c>
      <c r="D14" s="6" t="s">
        <v>8</v>
      </c>
      <c r="E14" s="9">
        <v>200</v>
      </c>
      <c r="F14" s="9"/>
      <c r="G14" s="9">
        <f>ROUND(E14*F14,2)</f>
        <v>0</v>
      </c>
    </row>
    <row r="15" spans="1:7" ht="15" customHeight="1">
      <c r="A15" s="11" t="s">
        <v>19</v>
      </c>
      <c r="B15" s="12"/>
      <c r="C15" s="12"/>
      <c r="D15" s="12"/>
      <c r="E15" s="12"/>
      <c r="F15" s="13"/>
      <c r="G15" s="10">
        <f>SUM(G14)</f>
        <v>0</v>
      </c>
    </row>
    <row r="16" spans="1:7" ht="15" customHeight="1">
      <c r="A16" s="8" t="s">
        <v>116</v>
      </c>
      <c r="B16" s="4"/>
      <c r="C16" s="11" t="s">
        <v>20</v>
      </c>
      <c r="D16" s="12"/>
      <c r="E16" s="12"/>
      <c r="F16" s="12"/>
      <c r="G16" s="13"/>
    </row>
    <row r="17" spans="1:7" ht="56.25" customHeight="1">
      <c r="A17" s="5">
        <v>7</v>
      </c>
      <c r="B17" s="6" t="s">
        <v>21</v>
      </c>
      <c r="C17" s="7" t="s">
        <v>22</v>
      </c>
      <c r="D17" s="6" t="s">
        <v>9</v>
      </c>
      <c r="E17" s="9">
        <v>379.3</v>
      </c>
      <c r="F17" s="9"/>
      <c r="G17" s="9">
        <f t="shared" ref="G17:G27" si="1">ROUND(E17*F17,2)</f>
        <v>0</v>
      </c>
    </row>
    <row r="18" spans="1:7" ht="31.5" customHeight="1">
      <c r="A18" s="5">
        <v>8</v>
      </c>
      <c r="B18" s="6" t="s">
        <v>23</v>
      </c>
      <c r="C18" s="7" t="s">
        <v>24</v>
      </c>
      <c r="D18" s="6" t="s">
        <v>9</v>
      </c>
      <c r="E18" s="9">
        <v>49</v>
      </c>
      <c r="F18" s="9"/>
      <c r="G18" s="9">
        <f t="shared" si="1"/>
        <v>0</v>
      </c>
    </row>
    <row r="19" spans="1:7" ht="45" customHeight="1">
      <c r="A19" s="5">
        <v>9</v>
      </c>
      <c r="B19" s="6" t="s">
        <v>25</v>
      </c>
      <c r="C19" s="7" t="s">
        <v>26</v>
      </c>
      <c r="D19" s="6" t="s">
        <v>9</v>
      </c>
      <c r="E19" s="9">
        <v>31.62</v>
      </c>
      <c r="F19" s="9"/>
      <c r="G19" s="9">
        <f t="shared" si="1"/>
        <v>0</v>
      </c>
    </row>
    <row r="20" spans="1:7" ht="46.5" customHeight="1">
      <c r="A20" s="5">
        <v>10</v>
      </c>
      <c r="B20" s="6" t="s">
        <v>25</v>
      </c>
      <c r="C20" s="7" t="s">
        <v>27</v>
      </c>
      <c r="D20" s="6" t="s">
        <v>9</v>
      </c>
      <c r="E20" s="9">
        <v>22.49</v>
      </c>
      <c r="F20" s="9"/>
      <c r="G20" s="9">
        <f t="shared" si="1"/>
        <v>0</v>
      </c>
    </row>
    <row r="21" spans="1:7" ht="34.5" customHeight="1">
      <c r="A21" s="5">
        <v>11</v>
      </c>
      <c r="B21" s="6" t="s">
        <v>25</v>
      </c>
      <c r="C21" s="7" t="s">
        <v>28</v>
      </c>
      <c r="D21" s="6" t="s">
        <v>9</v>
      </c>
      <c r="E21" s="9">
        <v>18.11</v>
      </c>
      <c r="F21" s="9"/>
      <c r="G21" s="9">
        <f t="shared" si="1"/>
        <v>0</v>
      </c>
    </row>
    <row r="22" spans="1:7" ht="34.5" customHeight="1">
      <c r="A22" s="5">
        <v>12</v>
      </c>
      <c r="B22" s="6" t="s">
        <v>25</v>
      </c>
      <c r="C22" s="7" t="s">
        <v>29</v>
      </c>
      <c r="D22" s="6" t="s">
        <v>9</v>
      </c>
      <c r="E22" s="9">
        <v>22.49</v>
      </c>
      <c r="F22" s="9"/>
      <c r="G22" s="9">
        <f t="shared" si="1"/>
        <v>0</v>
      </c>
    </row>
    <row r="23" spans="1:7" ht="34.5" customHeight="1">
      <c r="A23" s="5">
        <v>13</v>
      </c>
      <c r="B23" s="6" t="s">
        <v>25</v>
      </c>
      <c r="C23" s="7" t="s">
        <v>30</v>
      </c>
      <c r="D23" s="6" t="s">
        <v>8</v>
      </c>
      <c r="E23" s="9">
        <v>23.3</v>
      </c>
      <c r="F23" s="9"/>
      <c r="G23" s="9">
        <f t="shared" si="1"/>
        <v>0</v>
      </c>
    </row>
    <row r="24" spans="1:7" ht="34.5" customHeight="1">
      <c r="A24" s="5">
        <v>14</v>
      </c>
      <c r="B24" s="6" t="s">
        <v>25</v>
      </c>
      <c r="C24" s="7" t="s">
        <v>31</v>
      </c>
      <c r="D24" s="6" t="s">
        <v>8</v>
      </c>
      <c r="E24" s="9">
        <v>63</v>
      </c>
      <c r="F24" s="9"/>
      <c r="G24" s="9">
        <f t="shared" si="1"/>
        <v>0</v>
      </c>
    </row>
    <row r="25" spans="1:7" ht="33.75" customHeight="1">
      <c r="A25" s="5">
        <v>15</v>
      </c>
      <c r="B25" s="6" t="s">
        <v>25</v>
      </c>
      <c r="C25" s="7" t="s">
        <v>32</v>
      </c>
      <c r="D25" s="6" t="s">
        <v>8</v>
      </c>
      <c r="E25" s="9">
        <v>5.2</v>
      </c>
      <c r="F25" s="9"/>
      <c r="G25" s="9">
        <f t="shared" si="1"/>
        <v>0</v>
      </c>
    </row>
    <row r="26" spans="1:7" ht="23.25" customHeight="1">
      <c r="A26" s="5">
        <v>16</v>
      </c>
      <c r="B26" s="6" t="s">
        <v>25</v>
      </c>
      <c r="C26" s="7" t="s">
        <v>33</v>
      </c>
      <c r="D26" s="6" t="s">
        <v>34</v>
      </c>
      <c r="E26" s="9">
        <v>3.68</v>
      </c>
      <c r="F26" s="9"/>
      <c r="G26" s="9">
        <f t="shared" si="1"/>
        <v>0</v>
      </c>
    </row>
    <row r="27" spans="1:7" ht="24" customHeight="1">
      <c r="A27" s="5">
        <v>17</v>
      </c>
      <c r="B27" s="6" t="s">
        <v>25</v>
      </c>
      <c r="C27" s="7" t="s">
        <v>35</v>
      </c>
      <c r="D27" s="6" t="s">
        <v>9</v>
      </c>
      <c r="E27" s="9">
        <v>35.799999999999997</v>
      </c>
      <c r="F27" s="9"/>
      <c r="G27" s="9">
        <f t="shared" si="1"/>
        <v>0</v>
      </c>
    </row>
    <row r="28" spans="1:7" ht="15" customHeight="1">
      <c r="A28" s="11" t="s">
        <v>36</v>
      </c>
      <c r="B28" s="12"/>
      <c r="C28" s="12"/>
      <c r="D28" s="12"/>
      <c r="E28" s="12"/>
      <c r="F28" s="13"/>
      <c r="G28" s="10">
        <f>SUM(G17:G27)</f>
        <v>0</v>
      </c>
    </row>
    <row r="29" spans="1:7" ht="15" customHeight="1">
      <c r="A29" s="8" t="s">
        <v>117</v>
      </c>
      <c r="B29" s="4"/>
      <c r="C29" s="11" t="s">
        <v>37</v>
      </c>
      <c r="D29" s="12"/>
      <c r="E29" s="12"/>
      <c r="F29" s="12"/>
      <c r="G29" s="13"/>
    </row>
    <row r="30" spans="1:7" ht="22.5">
      <c r="A30" s="5">
        <v>18</v>
      </c>
      <c r="B30" s="6" t="s">
        <v>38</v>
      </c>
      <c r="C30" s="7" t="s">
        <v>39</v>
      </c>
      <c r="D30" s="6" t="s">
        <v>34</v>
      </c>
      <c r="E30" s="9">
        <v>24.35</v>
      </c>
      <c r="F30" s="9"/>
      <c r="G30" s="9">
        <f t="shared" ref="G30:G31" si="2">ROUND(E30*F30,2)</f>
        <v>0</v>
      </c>
    </row>
    <row r="31" spans="1:7" ht="22.5">
      <c r="A31" s="5">
        <v>19</v>
      </c>
      <c r="B31" s="6" t="s">
        <v>38</v>
      </c>
      <c r="C31" s="7" t="s">
        <v>40</v>
      </c>
      <c r="D31" s="6" t="s">
        <v>9</v>
      </c>
      <c r="E31" s="9">
        <v>415.2</v>
      </c>
      <c r="F31" s="9"/>
      <c r="G31" s="9">
        <f t="shared" si="2"/>
        <v>0</v>
      </c>
    </row>
    <row r="32" spans="1:7" ht="15" customHeight="1">
      <c r="A32" s="11" t="s">
        <v>41</v>
      </c>
      <c r="B32" s="12"/>
      <c r="C32" s="12"/>
      <c r="D32" s="12"/>
      <c r="E32" s="12"/>
      <c r="F32" s="13"/>
      <c r="G32" s="10">
        <f>SUM(G30:G31)</f>
        <v>0</v>
      </c>
    </row>
    <row r="33" spans="1:7" ht="15" customHeight="1">
      <c r="A33" s="8" t="s">
        <v>118</v>
      </c>
      <c r="B33" s="4"/>
      <c r="C33" s="11" t="s">
        <v>42</v>
      </c>
      <c r="D33" s="12"/>
      <c r="E33" s="12"/>
      <c r="F33" s="12"/>
      <c r="G33" s="13"/>
    </row>
    <row r="34" spans="1:7" ht="15" customHeight="1">
      <c r="A34" s="8" t="s">
        <v>119</v>
      </c>
      <c r="B34" s="4"/>
      <c r="C34" s="11" t="s">
        <v>43</v>
      </c>
      <c r="D34" s="12"/>
      <c r="E34" s="12"/>
      <c r="F34" s="12"/>
      <c r="G34" s="13"/>
    </row>
    <row r="35" spans="1:7" ht="24" customHeight="1">
      <c r="A35" s="5">
        <v>20</v>
      </c>
      <c r="B35" s="6" t="s">
        <v>44</v>
      </c>
      <c r="C35" s="7" t="s">
        <v>45</v>
      </c>
      <c r="D35" s="6" t="s">
        <v>9</v>
      </c>
      <c r="E35" s="9">
        <v>119</v>
      </c>
      <c r="F35" s="9"/>
      <c r="G35" s="9">
        <f t="shared" ref="G35:G38" si="3">ROUND(E35*F35,2)</f>
        <v>0</v>
      </c>
    </row>
    <row r="36" spans="1:7" ht="22.5" customHeight="1">
      <c r="A36" s="5">
        <v>21</v>
      </c>
      <c r="B36" s="6" t="s">
        <v>46</v>
      </c>
      <c r="C36" s="7" t="s">
        <v>47</v>
      </c>
      <c r="D36" s="6" t="s">
        <v>9</v>
      </c>
      <c r="E36" s="9">
        <v>119</v>
      </c>
      <c r="F36" s="9"/>
      <c r="G36" s="9">
        <f t="shared" si="3"/>
        <v>0</v>
      </c>
    </row>
    <row r="37" spans="1:7" ht="36.75" customHeight="1">
      <c r="A37" s="5">
        <v>22</v>
      </c>
      <c r="B37" s="6" t="s">
        <v>48</v>
      </c>
      <c r="C37" s="7" t="s">
        <v>49</v>
      </c>
      <c r="D37" s="6" t="s">
        <v>9</v>
      </c>
      <c r="E37" s="9">
        <v>107.1</v>
      </c>
      <c r="F37" s="9"/>
      <c r="G37" s="9">
        <f t="shared" si="3"/>
        <v>0</v>
      </c>
    </row>
    <row r="38" spans="1:7" ht="33" customHeight="1">
      <c r="A38" s="5">
        <v>23</v>
      </c>
      <c r="B38" s="6" t="s">
        <v>48</v>
      </c>
      <c r="C38" s="7" t="s">
        <v>50</v>
      </c>
      <c r="D38" s="6" t="s">
        <v>9</v>
      </c>
      <c r="E38" s="9">
        <v>11.9</v>
      </c>
      <c r="F38" s="9"/>
      <c r="G38" s="9">
        <f t="shared" si="3"/>
        <v>0</v>
      </c>
    </row>
    <row r="39" spans="1:7">
      <c r="A39" s="11" t="s">
        <v>51</v>
      </c>
      <c r="B39" s="12"/>
      <c r="C39" s="12"/>
      <c r="D39" s="12"/>
      <c r="E39" s="12"/>
      <c r="F39" s="13"/>
      <c r="G39" s="10">
        <f>SUM(G35:G38)</f>
        <v>0</v>
      </c>
    </row>
    <row r="40" spans="1:7">
      <c r="A40" s="8" t="s">
        <v>120</v>
      </c>
      <c r="B40" s="4"/>
      <c r="C40" s="11" t="s">
        <v>52</v>
      </c>
      <c r="D40" s="12"/>
      <c r="E40" s="12"/>
      <c r="F40" s="12"/>
      <c r="G40" s="13"/>
    </row>
    <row r="41" spans="1:7" ht="56.25" customHeight="1">
      <c r="A41" s="5">
        <v>24</v>
      </c>
      <c r="B41" s="6" t="s">
        <v>53</v>
      </c>
      <c r="C41" s="7" t="s">
        <v>54</v>
      </c>
      <c r="D41" s="6" t="s">
        <v>9</v>
      </c>
      <c r="E41" s="9">
        <v>38</v>
      </c>
      <c r="F41" s="9"/>
      <c r="G41" s="9">
        <f>ROUND(E41*F41,2)</f>
        <v>0</v>
      </c>
    </row>
    <row r="42" spans="1:7">
      <c r="A42" s="11" t="s">
        <v>55</v>
      </c>
      <c r="B42" s="12"/>
      <c r="C42" s="12"/>
      <c r="D42" s="12"/>
      <c r="E42" s="12"/>
      <c r="F42" s="13"/>
      <c r="G42" s="10">
        <f>SUM(G41)</f>
        <v>0</v>
      </c>
    </row>
    <row r="43" spans="1:7">
      <c r="A43" s="8" t="s">
        <v>121</v>
      </c>
      <c r="B43" s="4"/>
      <c r="C43" s="11" t="s">
        <v>56</v>
      </c>
      <c r="D43" s="12"/>
      <c r="E43" s="12"/>
      <c r="F43" s="12"/>
      <c r="G43" s="13"/>
    </row>
    <row r="44" spans="1:7" ht="22.5">
      <c r="A44" s="5">
        <v>25</v>
      </c>
      <c r="B44" s="6" t="s">
        <v>46</v>
      </c>
      <c r="C44" s="7" t="s">
        <v>57</v>
      </c>
      <c r="D44" s="6" t="s">
        <v>8</v>
      </c>
      <c r="E44" s="9">
        <v>121.8</v>
      </c>
      <c r="F44" s="9"/>
      <c r="G44" s="9">
        <f t="shared" ref="G44:G46" si="4">ROUND(E44*F44,2)</f>
        <v>0</v>
      </c>
    </row>
    <row r="45" spans="1:7" ht="22.5">
      <c r="A45" s="5">
        <v>26</v>
      </c>
      <c r="B45" s="6" t="s">
        <v>128</v>
      </c>
      <c r="C45" s="7" t="s">
        <v>127</v>
      </c>
      <c r="D45" s="6" t="s">
        <v>9</v>
      </c>
      <c r="E45" s="9">
        <v>258.2</v>
      </c>
      <c r="F45" s="9"/>
      <c r="G45" s="9"/>
    </row>
    <row r="46" spans="1:7" ht="22.5">
      <c r="A46" s="5">
        <v>27</v>
      </c>
      <c r="B46" s="6" t="s">
        <v>46</v>
      </c>
      <c r="C46" s="7" t="s">
        <v>58</v>
      </c>
      <c r="D46" s="6" t="s">
        <v>9</v>
      </c>
      <c r="E46" s="9">
        <v>258.2</v>
      </c>
      <c r="F46" s="9"/>
      <c r="G46" s="9">
        <f t="shared" si="4"/>
        <v>0</v>
      </c>
    </row>
    <row r="47" spans="1:7">
      <c r="A47" s="11" t="s">
        <v>59</v>
      </c>
      <c r="B47" s="12"/>
      <c r="C47" s="12"/>
      <c r="D47" s="12"/>
      <c r="E47" s="12"/>
      <c r="F47" s="13"/>
      <c r="G47" s="10">
        <f>SUM(G44:G46)</f>
        <v>0</v>
      </c>
    </row>
    <row r="48" spans="1:7">
      <c r="A48" s="8" t="s">
        <v>122</v>
      </c>
      <c r="B48" s="4"/>
      <c r="C48" s="11" t="s">
        <v>60</v>
      </c>
      <c r="D48" s="12"/>
      <c r="E48" s="12"/>
      <c r="F48" s="12"/>
      <c r="G48" s="13"/>
    </row>
    <row r="49" spans="1:7" ht="33.75" customHeight="1">
      <c r="A49" s="5">
        <v>28</v>
      </c>
      <c r="B49" s="6" t="s">
        <v>61</v>
      </c>
      <c r="C49" s="7" t="s">
        <v>62</v>
      </c>
      <c r="D49" s="6" t="s">
        <v>9</v>
      </c>
      <c r="E49" s="9">
        <v>32.67</v>
      </c>
      <c r="F49" s="9"/>
      <c r="G49" s="9">
        <f>ROUND(E49*F49,2)</f>
        <v>0</v>
      </c>
    </row>
    <row r="50" spans="1:7">
      <c r="A50" s="11" t="s">
        <v>63</v>
      </c>
      <c r="B50" s="12"/>
      <c r="C50" s="12"/>
      <c r="D50" s="12"/>
      <c r="E50" s="12"/>
      <c r="F50" s="13"/>
      <c r="G50" s="10">
        <f>SUM(G49)</f>
        <v>0</v>
      </c>
    </row>
    <row r="51" spans="1:7">
      <c r="A51" s="8" t="s">
        <v>123</v>
      </c>
      <c r="B51" s="4"/>
      <c r="C51" s="11" t="s">
        <v>64</v>
      </c>
      <c r="D51" s="12"/>
      <c r="E51" s="12"/>
      <c r="F51" s="12"/>
      <c r="G51" s="13"/>
    </row>
    <row r="52" spans="1:7" ht="45" customHeight="1">
      <c r="A52" s="5">
        <v>29</v>
      </c>
      <c r="B52" s="6" t="s">
        <v>61</v>
      </c>
      <c r="C52" s="7" t="s">
        <v>65</v>
      </c>
      <c r="D52" s="6" t="s">
        <v>9</v>
      </c>
      <c r="E52" s="9">
        <v>39.409999999999997</v>
      </c>
      <c r="F52" s="9"/>
      <c r="G52" s="9">
        <f>ROUND(E52*F52,2)</f>
        <v>0</v>
      </c>
    </row>
    <row r="53" spans="1:7">
      <c r="A53" s="11" t="s">
        <v>66</v>
      </c>
      <c r="B53" s="12"/>
      <c r="C53" s="12"/>
      <c r="D53" s="12"/>
      <c r="E53" s="12"/>
      <c r="F53" s="13"/>
      <c r="G53" s="10">
        <f>SUM(G52)</f>
        <v>0</v>
      </c>
    </row>
    <row r="54" spans="1:7">
      <c r="A54" s="8" t="s">
        <v>124</v>
      </c>
      <c r="B54" s="4"/>
      <c r="C54" s="11" t="s">
        <v>67</v>
      </c>
      <c r="D54" s="12"/>
      <c r="E54" s="12"/>
      <c r="F54" s="12"/>
      <c r="G54" s="13"/>
    </row>
    <row r="55" spans="1:7" ht="33.75">
      <c r="A55" s="5">
        <v>30</v>
      </c>
      <c r="B55" s="6" t="s">
        <v>44</v>
      </c>
      <c r="C55" s="7" t="s">
        <v>68</v>
      </c>
      <c r="D55" s="6" t="s">
        <v>9</v>
      </c>
      <c r="E55" s="9">
        <v>22.49</v>
      </c>
      <c r="F55" s="9"/>
      <c r="G55" s="9">
        <f t="shared" ref="G55:G58" si="5">ROUND(E55*F55,2)</f>
        <v>0</v>
      </c>
    </row>
    <row r="56" spans="1:7" ht="34.5" customHeight="1">
      <c r="A56" s="5">
        <v>31</v>
      </c>
      <c r="B56" s="6" t="s">
        <v>46</v>
      </c>
      <c r="C56" s="7" t="s">
        <v>69</v>
      </c>
      <c r="D56" s="6" t="s">
        <v>9</v>
      </c>
      <c r="E56" s="9">
        <v>18.11</v>
      </c>
      <c r="F56" s="9"/>
      <c r="G56" s="9">
        <f t="shared" si="5"/>
        <v>0</v>
      </c>
    </row>
    <row r="57" spans="1:7" ht="34.5" customHeight="1">
      <c r="A57" s="5">
        <v>32</v>
      </c>
      <c r="B57" s="6" t="s">
        <v>61</v>
      </c>
      <c r="C57" s="7" t="s">
        <v>70</v>
      </c>
      <c r="D57" s="6" t="s">
        <v>9</v>
      </c>
      <c r="E57" s="9">
        <v>22.49</v>
      </c>
      <c r="F57" s="9"/>
      <c r="G57" s="9">
        <f t="shared" si="5"/>
        <v>0</v>
      </c>
    </row>
    <row r="58" spans="1:7" ht="35.25" customHeight="1">
      <c r="A58" s="5">
        <v>33</v>
      </c>
      <c r="B58" s="6" t="s">
        <v>61</v>
      </c>
      <c r="C58" s="7" t="s">
        <v>71</v>
      </c>
      <c r="D58" s="6" t="s">
        <v>9</v>
      </c>
      <c r="E58" s="9">
        <v>31.62</v>
      </c>
      <c r="F58" s="9"/>
      <c r="G58" s="9">
        <f t="shared" si="5"/>
        <v>0</v>
      </c>
    </row>
    <row r="59" spans="1:7">
      <c r="A59" s="11" t="s">
        <v>72</v>
      </c>
      <c r="B59" s="12"/>
      <c r="C59" s="12"/>
      <c r="D59" s="12"/>
      <c r="E59" s="12"/>
      <c r="F59" s="13"/>
      <c r="G59" s="10">
        <f>SUM(G55:G58)</f>
        <v>0</v>
      </c>
    </row>
    <row r="60" spans="1:7">
      <c r="A60" s="8" t="s">
        <v>129</v>
      </c>
      <c r="B60" s="4"/>
      <c r="C60" s="11" t="s">
        <v>130</v>
      </c>
      <c r="D60" s="12"/>
      <c r="E60" s="12"/>
      <c r="F60" s="12"/>
      <c r="G60" s="13"/>
    </row>
    <row r="61" spans="1:7" ht="22.5">
      <c r="A61" s="5">
        <v>34</v>
      </c>
      <c r="B61" s="6" t="s">
        <v>131</v>
      </c>
      <c r="C61" s="7" t="s">
        <v>132</v>
      </c>
      <c r="D61" s="6" t="s">
        <v>9</v>
      </c>
      <c r="E61" s="9">
        <v>33.700000000000003</v>
      </c>
      <c r="F61" s="9"/>
      <c r="G61" s="9">
        <f t="shared" ref="G61" si="6">ROUND(E61*F61,2)</f>
        <v>0</v>
      </c>
    </row>
    <row r="62" spans="1:7">
      <c r="A62" s="11" t="s">
        <v>133</v>
      </c>
      <c r="B62" s="12"/>
      <c r="C62" s="12"/>
      <c r="D62" s="12"/>
      <c r="E62" s="12"/>
      <c r="F62" s="13"/>
      <c r="G62" s="10">
        <f>SUM(G61)</f>
        <v>0</v>
      </c>
    </row>
    <row r="63" spans="1:7">
      <c r="A63" s="11" t="s">
        <v>73</v>
      </c>
      <c r="B63" s="12"/>
      <c r="C63" s="12"/>
      <c r="D63" s="12"/>
      <c r="E63" s="12"/>
      <c r="F63" s="13"/>
      <c r="G63" s="10">
        <f>G62+G59+G53+G50+G47+G42+G39</f>
        <v>0</v>
      </c>
    </row>
    <row r="64" spans="1:7">
      <c r="A64" s="8" t="s">
        <v>125</v>
      </c>
      <c r="B64" s="4"/>
      <c r="C64" s="11" t="s">
        <v>74</v>
      </c>
      <c r="D64" s="12"/>
      <c r="E64" s="12"/>
      <c r="F64" s="12"/>
      <c r="G64" s="13"/>
    </row>
    <row r="65" spans="1:7" ht="22.5">
      <c r="A65" s="5">
        <v>35</v>
      </c>
      <c r="B65" s="6" t="s">
        <v>75</v>
      </c>
      <c r="C65" s="7" t="s">
        <v>76</v>
      </c>
      <c r="D65" s="6" t="s">
        <v>8</v>
      </c>
      <c r="E65" s="9">
        <v>32.799999999999997</v>
      </c>
      <c r="F65" s="9"/>
      <c r="G65" s="9">
        <f t="shared" ref="G65:G70" si="7">ROUND(E65*F65,2)</f>
        <v>0</v>
      </c>
    </row>
    <row r="66" spans="1:7" ht="22.5">
      <c r="A66" s="5">
        <v>36</v>
      </c>
      <c r="B66" s="6" t="s">
        <v>77</v>
      </c>
      <c r="C66" s="7" t="s">
        <v>78</v>
      </c>
      <c r="D66" s="6" t="s">
        <v>8</v>
      </c>
      <c r="E66" s="9">
        <v>57</v>
      </c>
      <c r="F66" s="9"/>
      <c r="G66" s="9">
        <f t="shared" si="7"/>
        <v>0</v>
      </c>
    </row>
    <row r="67" spans="1:7" ht="22.5">
      <c r="A67" s="5">
        <v>37</v>
      </c>
      <c r="B67" s="6" t="s">
        <v>79</v>
      </c>
      <c r="C67" s="7" t="s">
        <v>80</v>
      </c>
      <c r="D67" s="6" t="s">
        <v>8</v>
      </c>
      <c r="E67" s="9">
        <v>20.6</v>
      </c>
      <c r="F67" s="9"/>
      <c r="G67" s="9">
        <f t="shared" si="7"/>
        <v>0</v>
      </c>
    </row>
    <row r="68" spans="1:7" ht="22.5">
      <c r="A68" s="5">
        <v>38</v>
      </c>
      <c r="B68" s="6" t="s">
        <v>79</v>
      </c>
      <c r="C68" s="7" t="s">
        <v>81</v>
      </c>
      <c r="D68" s="6" t="s">
        <v>8</v>
      </c>
      <c r="E68" s="9">
        <v>11</v>
      </c>
      <c r="F68" s="9"/>
      <c r="G68" s="9">
        <f t="shared" si="7"/>
        <v>0</v>
      </c>
    </row>
    <row r="69" spans="1:7" ht="22.5">
      <c r="A69" s="5">
        <v>39</v>
      </c>
      <c r="B69" s="6" t="s">
        <v>82</v>
      </c>
      <c r="C69" s="7" t="s">
        <v>83</v>
      </c>
      <c r="D69" s="6" t="s">
        <v>8</v>
      </c>
      <c r="E69" s="9">
        <v>61</v>
      </c>
      <c r="F69" s="9"/>
      <c r="G69" s="9">
        <f t="shared" si="7"/>
        <v>0</v>
      </c>
    </row>
    <row r="70" spans="1:7" ht="22.5">
      <c r="A70" s="5">
        <v>40</v>
      </c>
      <c r="B70" s="6" t="s">
        <v>84</v>
      </c>
      <c r="C70" s="7" t="s">
        <v>85</v>
      </c>
      <c r="D70" s="6" t="s">
        <v>8</v>
      </c>
      <c r="E70" s="9">
        <v>5.2</v>
      </c>
      <c r="F70" s="9"/>
      <c r="G70" s="9">
        <f t="shared" si="7"/>
        <v>0</v>
      </c>
    </row>
    <row r="71" spans="1:7">
      <c r="A71" s="11" t="s">
        <v>86</v>
      </c>
      <c r="B71" s="12"/>
      <c r="C71" s="12"/>
      <c r="D71" s="12"/>
      <c r="E71" s="12"/>
      <c r="F71" s="13"/>
      <c r="G71" s="10">
        <f>SUM(G65:G70)</f>
        <v>0</v>
      </c>
    </row>
    <row r="72" spans="1:7">
      <c r="A72" s="8" t="s">
        <v>126</v>
      </c>
      <c r="B72" s="4"/>
      <c r="C72" s="11" t="s">
        <v>87</v>
      </c>
      <c r="D72" s="12"/>
      <c r="E72" s="12"/>
      <c r="F72" s="12"/>
      <c r="G72" s="13"/>
    </row>
    <row r="73" spans="1:7" ht="22.5">
      <c r="A73" s="5">
        <v>41</v>
      </c>
      <c r="B73" s="6" t="s">
        <v>6</v>
      </c>
      <c r="C73" s="7" t="s">
        <v>88</v>
      </c>
      <c r="D73" s="6" t="s">
        <v>9</v>
      </c>
      <c r="E73" s="9">
        <v>180</v>
      </c>
      <c r="F73" s="9"/>
      <c r="G73" s="9">
        <f t="shared" ref="G73:G76" si="8">ROUND(E73*F73,2)</f>
        <v>0</v>
      </c>
    </row>
    <row r="74" spans="1:7" ht="22.5">
      <c r="A74" s="5">
        <v>42</v>
      </c>
      <c r="B74" s="6" t="s">
        <v>6</v>
      </c>
      <c r="C74" s="7" t="s">
        <v>89</v>
      </c>
      <c r="D74" s="6" t="s">
        <v>9</v>
      </c>
      <c r="E74" s="9">
        <v>25</v>
      </c>
      <c r="F74" s="9"/>
      <c r="G74" s="9">
        <f t="shared" si="8"/>
        <v>0</v>
      </c>
    </row>
    <row r="75" spans="1:7" ht="18" customHeight="1">
      <c r="A75" s="5">
        <v>43</v>
      </c>
      <c r="B75" s="6" t="s">
        <v>6</v>
      </c>
      <c r="C75" s="7" t="s">
        <v>90</v>
      </c>
      <c r="D75" s="6" t="s">
        <v>9</v>
      </c>
      <c r="E75" s="9">
        <v>180</v>
      </c>
      <c r="F75" s="9"/>
      <c r="G75" s="9">
        <f t="shared" si="8"/>
        <v>0</v>
      </c>
    </row>
    <row r="76" spans="1:7" ht="22.5">
      <c r="A76" s="5">
        <v>44</v>
      </c>
      <c r="B76" s="6" t="s">
        <v>6</v>
      </c>
      <c r="C76" s="7" t="s">
        <v>91</v>
      </c>
      <c r="D76" s="6" t="s">
        <v>9</v>
      </c>
      <c r="E76" s="9">
        <v>25</v>
      </c>
      <c r="F76" s="9"/>
      <c r="G76" s="9">
        <f t="shared" si="8"/>
        <v>0</v>
      </c>
    </row>
    <row r="77" spans="1:7">
      <c r="A77" s="11" t="s">
        <v>92</v>
      </c>
      <c r="B77" s="12"/>
      <c r="C77" s="12"/>
      <c r="D77" s="12"/>
      <c r="E77" s="12"/>
      <c r="F77" s="13"/>
      <c r="G77" s="10">
        <f>SUM(G73:G76)</f>
        <v>0</v>
      </c>
    </row>
    <row r="78" spans="1:7">
      <c r="A78" s="11" t="s">
        <v>93</v>
      </c>
      <c r="B78" s="12"/>
      <c r="C78" s="12"/>
      <c r="D78" s="12"/>
      <c r="E78" s="12"/>
      <c r="F78" s="13"/>
      <c r="G78" s="10">
        <f>G77+G71+G63+G32+G28+G15</f>
        <v>0</v>
      </c>
    </row>
    <row r="79" spans="1:7">
      <c r="A79" s="3">
        <v>3</v>
      </c>
      <c r="B79" s="4"/>
      <c r="C79" s="11" t="s">
        <v>94</v>
      </c>
      <c r="D79" s="12"/>
      <c r="E79" s="12"/>
      <c r="F79" s="12"/>
      <c r="G79" s="13"/>
    </row>
    <row r="80" spans="1:7" ht="35.25" customHeight="1">
      <c r="A80" s="5">
        <v>45</v>
      </c>
      <c r="B80" s="6" t="s">
        <v>25</v>
      </c>
      <c r="C80" s="7" t="s">
        <v>95</v>
      </c>
      <c r="D80" s="6" t="s">
        <v>12</v>
      </c>
      <c r="E80" s="9">
        <v>5</v>
      </c>
      <c r="F80" s="9"/>
      <c r="G80" s="9">
        <f t="shared" ref="G80:G91" si="9">ROUND(E80*F80,2)</f>
        <v>0</v>
      </c>
    </row>
    <row r="81" spans="1:7" ht="22.5">
      <c r="A81" s="5">
        <v>46</v>
      </c>
      <c r="B81" s="6" t="s">
        <v>25</v>
      </c>
      <c r="C81" s="7" t="s">
        <v>96</v>
      </c>
      <c r="D81" s="6" t="s">
        <v>12</v>
      </c>
      <c r="E81" s="9">
        <v>1</v>
      </c>
      <c r="F81" s="9"/>
      <c r="G81" s="9">
        <f t="shared" si="9"/>
        <v>0</v>
      </c>
    </row>
    <row r="82" spans="1:7" ht="22.5">
      <c r="A82" s="5">
        <v>47</v>
      </c>
      <c r="B82" s="6" t="s">
        <v>25</v>
      </c>
      <c r="C82" s="7" t="s">
        <v>97</v>
      </c>
      <c r="D82" s="6" t="s">
        <v>12</v>
      </c>
      <c r="E82" s="9">
        <v>1</v>
      </c>
      <c r="F82" s="9"/>
      <c r="G82" s="9">
        <f t="shared" si="9"/>
        <v>0</v>
      </c>
    </row>
    <row r="83" spans="1:7" ht="33.75" customHeight="1">
      <c r="A83" s="5">
        <v>48</v>
      </c>
      <c r="B83" s="6" t="s">
        <v>98</v>
      </c>
      <c r="C83" s="7" t="s">
        <v>99</v>
      </c>
      <c r="D83" s="6" t="s">
        <v>100</v>
      </c>
      <c r="E83" s="9">
        <v>5</v>
      </c>
      <c r="F83" s="9"/>
      <c r="G83" s="9">
        <f t="shared" si="9"/>
        <v>0</v>
      </c>
    </row>
    <row r="84" spans="1:7" ht="18" customHeight="1">
      <c r="A84" s="5">
        <v>49</v>
      </c>
      <c r="B84" s="6" t="s">
        <v>98</v>
      </c>
      <c r="C84" s="7" t="s">
        <v>101</v>
      </c>
      <c r="D84" s="6" t="s">
        <v>100</v>
      </c>
      <c r="E84" s="9">
        <v>34</v>
      </c>
      <c r="F84" s="9"/>
      <c r="G84" s="9">
        <f t="shared" si="9"/>
        <v>0</v>
      </c>
    </row>
    <row r="85" spans="1:7" ht="22.5">
      <c r="A85" s="5">
        <v>50</v>
      </c>
      <c r="B85" s="6" t="s">
        <v>98</v>
      </c>
      <c r="C85" s="7" t="s">
        <v>102</v>
      </c>
      <c r="D85" s="6" t="s">
        <v>12</v>
      </c>
      <c r="E85" s="9">
        <v>3</v>
      </c>
      <c r="F85" s="9"/>
      <c r="G85" s="9">
        <f t="shared" si="9"/>
        <v>0</v>
      </c>
    </row>
    <row r="86" spans="1:7" ht="22.5">
      <c r="A86" s="5">
        <v>51</v>
      </c>
      <c r="B86" s="6" t="s">
        <v>98</v>
      </c>
      <c r="C86" s="7" t="s">
        <v>103</v>
      </c>
      <c r="D86" s="6" t="s">
        <v>12</v>
      </c>
      <c r="E86" s="9">
        <v>1</v>
      </c>
      <c r="F86" s="9"/>
      <c r="G86" s="9">
        <f t="shared" si="9"/>
        <v>0</v>
      </c>
    </row>
    <row r="87" spans="1:7" ht="33.75" customHeight="1">
      <c r="A87" s="5">
        <v>52</v>
      </c>
      <c r="B87" s="6" t="s">
        <v>98</v>
      </c>
      <c r="C87" s="7" t="s">
        <v>104</v>
      </c>
      <c r="D87" s="6" t="s">
        <v>12</v>
      </c>
      <c r="E87" s="9">
        <v>2</v>
      </c>
      <c r="F87" s="9"/>
      <c r="G87" s="9">
        <f t="shared" si="9"/>
        <v>0</v>
      </c>
    </row>
    <row r="88" spans="1:7" ht="33.75" customHeight="1">
      <c r="A88" s="5">
        <v>53</v>
      </c>
      <c r="B88" s="6" t="s">
        <v>98</v>
      </c>
      <c r="C88" s="7" t="s">
        <v>105</v>
      </c>
      <c r="D88" s="6" t="s">
        <v>12</v>
      </c>
      <c r="E88" s="9">
        <v>2</v>
      </c>
      <c r="F88" s="9"/>
      <c r="G88" s="9">
        <f t="shared" si="9"/>
        <v>0</v>
      </c>
    </row>
    <row r="89" spans="1:7" ht="33" customHeight="1">
      <c r="A89" s="5">
        <v>54</v>
      </c>
      <c r="B89" s="6" t="s">
        <v>98</v>
      </c>
      <c r="C89" s="7" t="s">
        <v>106</v>
      </c>
      <c r="D89" s="6" t="s">
        <v>12</v>
      </c>
      <c r="E89" s="9">
        <v>2</v>
      </c>
      <c r="F89" s="9"/>
      <c r="G89" s="9">
        <f t="shared" si="9"/>
        <v>0</v>
      </c>
    </row>
    <row r="90" spans="1:7" ht="15.75" customHeight="1">
      <c r="A90" s="5">
        <v>55</v>
      </c>
      <c r="B90" s="6" t="s">
        <v>107</v>
      </c>
      <c r="C90" s="7" t="s">
        <v>140</v>
      </c>
      <c r="D90" s="6" t="s">
        <v>100</v>
      </c>
      <c r="E90" s="9">
        <v>12</v>
      </c>
      <c r="F90" s="9"/>
      <c r="G90" s="9">
        <f t="shared" si="9"/>
        <v>0</v>
      </c>
    </row>
    <row r="91" spans="1:7" ht="22.5">
      <c r="A91" s="5">
        <v>55</v>
      </c>
      <c r="B91" s="6" t="s">
        <v>107</v>
      </c>
      <c r="C91" s="7" t="s">
        <v>108</v>
      </c>
      <c r="D91" s="6" t="s">
        <v>9</v>
      </c>
      <c r="E91" s="9">
        <v>94.74</v>
      </c>
      <c r="F91" s="9"/>
      <c r="G91" s="9">
        <f t="shared" si="9"/>
        <v>0</v>
      </c>
    </row>
    <row r="92" spans="1:7">
      <c r="A92" s="11" t="s">
        <v>109</v>
      </c>
      <c r="B92" s="12"/>
      <c r="C92" s="12"/>
      <c r="D92" s="12"/>
      <c r="E92" s="12"/>
      <c r="F92" s="13"/>
      <c r="G92" s="10">
        <f>SUM(G80:G91)</f>
        <v>0</v>
      </c>
    </row>
    <row r="93" spans="1:7">
      <c r="A93" s="3">
        <v>4</v>
      </c>
      <c r="B93" s="4"/>
      <c r="C93" s="11" t="s">
        <v>134</v>
      </c>
      <c r="D93" s="12"/>
      <c r="E93" s="12"/>
      <c r="F93" s="12"/>
      <c r="G93" s="13"/>
    </row>
    <row r="94" spans="1:7" ht="34.5" customHeight="1">
      <c r="A94" s="5">
        <v>56</v>
      </c>
      <c r="B94" s="6" t="s">
        <v>137</v>
      </c>
      <c r="C94" s="7" t="s">
        <v>138</v>
      </c>
      <c r="D94" s="6" t="s">
        <v>9</v>
      </c>
      <c r="E94" s="9">
        <v>62.2</v>
      </c>
      <c r="F94" s="9"/>
      <c r="G94" s="9">
        <f t="shared" ref="G94" si="10">ROUND(E94*F94,2)</f>
        <v>0</v>
      </c>
    </row>
    <row r="95" spans="1:7" ht="33" customHeight="1">
      <c r="A95" s="5">
        <v>57</v>
      </c>
      <c r="B95" s="6" t="s">
        <v>25</v>
      </c>
      <c r="C95" s="7" t="s">
        <v>139</v>
      </c>
      <c r="D95" s="6" t="s">
        <v>9</v>
      </c>
      <c r="E95" s="9">
        <v>62.2</v>
      </c>
      <c r="F95" s="9"/>
      <c r="G95" s="9">
        <f t="shared" ref="G95" si="11">ROUND(E95*F95,2)</f>
        <v>0</v>
      </c>
    </row>
    <row r="96" spans="1:7">
      <c r="A96" s="11" t="s">
        <v>135</v>
      </c>
      <c r="B96" s="12"/>
      <c r="C96" s="12"/>
      <c r="D96" s="12"/>
      <c r="E96" s="12"/>
      <c r="F96" s="13"/>
      <c r="G96" s="10">
        <f>SUM(G94:G95)</f>
        <v>0</v>
      </c>
    </row>
    <row r="97" spans="1:7">
      <c r="A97" s="11" t="s">
        <v>110</v>
      </c>
      <c r="B97" s="12"/>
      <c r="C97" s="12"/>
      <c r="D97" s="12"/>
      <c r="E97" s="12"/>
      <c r="F97" s="13"/>
      <c r="G97" s="10">
        <f>G96+G92+G78+G11</f>
        <v>0</v>
      </c>
    </row>
    <row r="98" spans="1:7">
      <c r="A98" s="1"/>
      <c r="B98" s="1"/>
      <c r="C98" s="1"/>
      <c r="D98" s="1"/>
      <c r="E98" s="1"/>
      <c r="F98" s="1"/>
      <c r="G98" s="1"/>
    </row>
    <row r="99" spans="1:7">
      <c r="A99" s="1"/>
      <c r="B99" s="1"/>
      <c r="C99" s="1"/>
      <c r="D99" s="1"/>
      <c r="E99" s="1"/>
      <c r="F99" s="1"/>
      <c r="G99" s="1"/>
    </row>
    <row r="100" spans="1:7">
      <c r="A100" s="1"/>
      <c r="B100" s="1"/>
      <c r="C100" s="1"/>
      <c r="D100" s="1"/>
      <c r="E100" s="1"/>
      <c r="F100" s="1"/>
      <c r="G100" s="1"/>
    </row>
  </sheetData>
  <mergeCells count="37">
    <mergeCell ref="A92:F92"/>
    <mergeCell ref="A97:F97"/>
    <mergeCell ref="A2:G2"/>
    <mergeCell ref="A1:G1"/>
    <mergeCell ref="A77:F77"/>
    <mergeCell ref="A78:F78"/>
    <mergeCell ref="C79:G79"/>
    <mergeCell ref="A71:F71"/>
    <mergeCell ref="C72:G72"/>
    <mergeCell ref="A59:F59"/>
    <mergeCell ref="A63:F63"/>
    <mergeCell ref="C64:G64"/>
    <mergeCell ref="A53:F53"/>
    <mergeCell ref="C54:G54"/>
    <mergeCell ref="A50:F50"/>
    <mergeCell ref="C51:G51"/>
    <mergeCell ref="C48:G48"/>
    <mergeCell ref="A42:F42"/>
    <mergeCell ref="C43:G43"/>
    <mergeCell ref="A39:F39"/>
    <mergeCell ref="C40:G40"/>
    <mergeCell ref="C5:G5"/>
    <mergeCell ref="C60:G60"/>
    <mergeCell ref="A62:F62"/>
    <mergeCell ref="C93:G93"/>
    <mergeCell ref="A96:F96"/>
    <mergeCell ref="A15:F15"/>
    <mergeCell ref="C16:G16"/>
    <mergeCell ref="A11:F11"/>
    <mergeCell ref="C12:G12"/>
    <mergeCell ref="C13:G13"/>
    <mergeCell ref="A32:F32"/>
    <mergeCell ref="C33:G33"/>
    <mergeCell ref="C34:G34"/>
    <mergeCell ref="A28:F28"/>
    <mergeCell ref="C29:G29"/>
    <mergeCell ref="A47:F47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przedmiar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KI_Redycka - chodnik_2021-02-01</dc:title>
  <dc:creator>Bożena</dc:creator>
  <cp:lastModifiedBy>zdrosz</cp:lastModifiedBy>
  <cp:lastPrinted>2021-02-01T22:52:54Z</cp:lastPrinted>
  <dcterms:created xsi:type="dcterms:W3CDTF">2021-02-01T23:01:11Z</dcterms:created>
  <dcterms:modified xsi:type="dcterms:W3CDTF">2021-02-26T11:43:16Z</dcterms:modified>
</cp:coreProperties>
</file>