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29040" windowHeight="15840" activeTab="1"/>
  </bookViews>
  <sheets>
    <sheet name="zad. podstawowe" sheetId="5" r:id="rId1"/>
    <sheet name="prawo opcji" sheetId="8" r:id="rId2"/>
  </sheets>
  <calcPr calcId="114210"/>
</workbook>
</file>

<file path=xl/calcChain.xml><?xml version="1.0" encoding="utf-8"?>
<calcChain xmlns="http://schemas.openxmlformats.org/spreadsheetml/2006/main">
  <c r="G9" i="8"/>
  <c r="G83" i="5"/>
  <c r="G81"/>
  <c r="G82"/>
  <c r="E82"/>
  <c r="E81"/>
  <c r="G80"/>
  <c r="G8" i="8"/>
  <c r="G7"/>
  <c r="G6"/>
  <c r="G5"/>
  <c r="G4"/>
  <c r="G50" i="5"/>
  <c r="G47"/>
  <c r="G28"/>
  <c r="G78"/>
  <c r="G75"/>
  <c r="G76"/>
  <c r="G77"/>
  <c r="G74"/>
  <c r="G67"/>
  <c r="G68"/>
  <c r="G69"/>
  <c r="G70"/>
  <c r="G71"/>
  <c r="G72"/>
  <c r="G66"/>
  <c r="G59"/>
  <c r="G60"/>
  <c r="G61"/>
  <c r="G62"/>
  <c r="G58"/>
  <c r="G53"/>
  <c r="G54"/>
  <c r="G55"/>
  <c r="G52"/>
  <c r="G49"/>
  <c r="G39"/>
  <c r="G40"/>
  <c r="G41"/>
  <c r="G42"/>
  <c r="G43"/>
  <c r="G44"/>
  <c r="G45"/>
  <c r="G46"/>
  <c r="G38"/>
  <c r="G34"/>
  <c r="G35"/>
  <c r="G36"/>
  <c r="G33"/>
  <c r="G29"/>
  <c r="G30"/>
  <c r="G31"/>
  <c r="G27"/>
  <c r="G18"/>
  <c r="G19"/>
  <c r="G20"/>
  <c r="G21"/>
  <c r="G22"/>
  <c r="G23"/>
  <c r="G24"/>
  <c r="G25"/>
  <c r="G17"/>
  <c r="G15"/>
  <c r="G14"/>
  <c r="G10"/>
  <c r="G11"/>
  <c r="G12"/>
  <c r="G9"/>
  <c r="G7"/>
  <c r="G6"/>
  <c r="G56"/>
  <c r="G84"/>
  <c r="G63"/>
</calcChain>
</file>

<file path=xl/sharedStrings.xml><?xml version="1.0" encoding="utf-8"?>
<sst xmlns="http://schemas.openxmlformats.org/spreadsheetml/2006/main" count="263" uniqueCount="139">
  <si>
    <t>m</t>
  </si>
  <si>
    <t>szt.</t>
  </si>
  <si>
    <t>Cena jednostkowa</t>
  </si>
  <si>
    <t xml:space="preserve">Nazwa i opis pozycji przedmiaru </t>
  </si>
  <si>
    <t>Nr pozycji</t>
  </si>
  <si>
    <t>Wartość</t>
  </si>
  <si>
    <t>m2</t>
  </si>
  <si>
    <t>m3</t>
  </si>
  <si>
    <t>Nr STWiORB</t>
  </si>
  <si>
    <t xml:space="preserve">Ilość </t>
  </si>
  <si>
    <t>KOSZTORYS OFERTOWY</t>
  </si>
  <si>
    <t>BRANŻA DROGOWA</t>
  </si>
  <si>
    <t xml:space="preserve"> </t>
  </si>
  <si>
    <t>1.1</t>
  </si>
  <si>
    <t>Roboty przygotowawcze</t>
  </si>
  <si>
    <t>D-01.01.01</t>
  </si>
  <si>
    <t>km</t>
  </si>
  <si>
    <t>D-01.02.02</t>
  </si>
  <si>
    <t>1.2</t>
  </si>
  <si>
    <t>Roboty rozbiórkowe w zakresie nawierzchni i elementów drogowych</t>
  </si>
  <si>
    <t>D-01.02.04</t>
  </si>
  <si>
    <t>Cięcie nawierzchni jezdni z mas mineralno-asfaltowych na głębokość 4 cm</t>
  </si>
  <si>
    <t>1.3</t>
  </si>
  <si>
    <t>Roboty ziemne</t>
  </si>
  <si>
    <t>D-02.00.01, D-02.01.01</t>
  </si>
  <si>
    <t>D-04.01.01</t>
  </si>
  <si>
    <t>1.4</t>
  </si>
  <si>
    <t>Podbudowy</t>
  </si>
  <si>
    <t>D-04.02.01</t>
  </si>
  <si>
    <t>Warstwa odsączająca - piasek kopany stabilizowany ręcznie - ubijanie ręczne - grub. 20 cm</t>
  </si>
  <si>
    <t>D-04.05.01</t>
  </si>
  <si>
    <t>D-04.04.02</t>
  </si>
  <si>
    <t>1.5</t>
  </si>
  <si>
    <t>Elementy drogowe</t>
  </si>
  <si>
    <t>D-08.01.01</t>
  </si>
  <si>
    <t>D-08.03.01</t>
  </si>
  <si>
    <t>1.6</t>
  </si>
  <si>
    <t>D-03.02.01a</t>
  </si>
  <si>
    <t>Regulacja pionowa studzienek dla włazów kanałowych</t>
  </si>
  <si>
    <t>Regulacja pionowa studzienek dla zaworów wodociągowych i gazowych</t>
  </si>
  <si>
    <t>Regulacja pionowa studzienek telefonicznych</t>
  </si>
  <si>
    <t>1.7</t>
  </si>
  <si>
    <t>Nawierzchnie</t>
  </si>
  <si>
    <t>D-04.03.01</t>
  </si>
  <si>
    <t>D-05.03.05a</t>
  </si>
  <si>
    <t>D-05.03.05c</t>
  </si>
  <si>
    <t>D-05.05.23a</t>
  </si>
  <si>
    <t>D-05.03.23a</t>
  </si>
  <si>
    <t>D-05.03.23b</t>
  </si>
  <si>
    <t>1.8</t>
  </si>
  <si>
    <t>Stała organizacja ruchu</t>
  </si>
  <si>
    <t>D-07.06.02</t>
  </si>
  <si>
    <t>Elementy BRD - słupki przeszkodowe elastyczne typu CITY, czarne oklejone paskiem folii odblaskowej koloru żółtego w rozstawie 1,7m wg katalogu "Meble Miejskie Wrocławia"</t>
  </si>
  <si>
    <t>Razem dział: BRANŻA DROGOWA</t>
  </si>
  <si>
    <t>BRANŻA ELEKTROENERGETYCZNA - oświetlenie drogowe</t>
  </si>
  <si>
    <t>D-11.01.02</t>
  </si>
  <si>
    <t>D-11.01.01b</t>
  </si>
  <si>
    <t>Zabezpieczenie istniejącej sieci podziemnej SN rurą osłonową dwudzielną HDPE 160 w kolorze czerwonym</t>
  </si>
  <si>
    <t>Razem dział: BRANŻA ELEKTROENERGETYCZNA - oświetlenie drogowe</t>
  </si>
  <si>
    <t>D-01.03.04a</t>
  </si>
  <si>
    <t>Kopanie rowów dla kanału teletechnicznego i studni kablowych w sposób mechaniczny w gruncie kat. III-IV wraz z załadunkiem i wywozem urobku na składowisko wykonawcy i kosztami zagospodarowania i utylizacji odpadów</t>
  </si>
  <si>
    <t>Budowa kanału teletechnicznego 2xDVK110</t>
  </si>
  <si>
    <t>Budowa kanału teletechnicznego 2xRHDPE110/6,3</t>
  </si>
  <si>
    <t>Budowa studni kablowych prefabrykowanych SKO-2g w gruncie kat.III</t>
  </si>
  <si>
    <t>stud.</t>
  </si>
  <si>
    <t>Budowa studni kablowych prefabrykowanych SKR1 w gruncie kat.III</t>
  </si>
  <si>
    <t>BRANŻA ZIELENI</t>
  </si>
  <si>
    <t>4.1</t>
  </si>
  <si>
    <t>Wycinka drzew i krzewów</t>
  </si>
  <si>
    <t>D-01.02.01</t>
  </si>
  <si>
    <t>4.2</t>
  </si>
  <si>
    <t>D-09.01.01</t>
  </si>
  <si>
    <t>Opalikowanie drzew</t>
  </si>
  <si>
    <t>Sadzenie krzewów żywopłotowych w rowach o szer.do 45 cm w gruncie kat.I-II z całkowitą zaprawą rowów - laurowiśnia wschodnia wraz z pielęgnacją w okresie gwarancji</t>
  </si>
  <si>
    <t>Opalikowanie drzew - paliki x 3</t>
  </si>
  <si>
    <t>Montaż ekranów przeciwkorzeniowych</t>
  </si>
  <si>
    <t>Wykonanie mis i osłonięcie ich średnio zmieloną, przekompostowaną korą sosnową w-wa 6cm</t>
  </si>
  <si>
    <t>Razem dział: BRANŻA ZIELENI</t>
  </si>
  <si>
    <t>Wartość kosztorysowa robót bez podatku VAT</t>
  </si>
  <si>
    <t>Wykonanie oświetlenia ulicznego w zakresie zabudowy linii kablowej doziemnej oświetlenia ulicznego z kabli YAKXs 4x35mm2 w rurach osłonowych DVK50 i SRS110 (pod drogami i zjazdami) wraz z wykonaniem uziomu oraz zasypaniem rowu kablowego piaskiem z dowozu wraz z jego zagęszczeniem (Is min = 0,95) jak również wykonaniem niezbędnych pomiarów elektrycznych</t>
  </si>
  <si>
    <t>Wykonanie oświetlenia ulicznego w zakresie zabudowania słupów o wysokości 8,0m (aluminiowych anodowanych rurowych stożkowych na systemowym fundamencie żelbetowym) wraz z oprawami typu LED o mocy 50W jak również z wykonaniem niezbędnych pomiarów elektrycznych</t>
  </si>
  <si>
    <t>Sadzenie drzew liściastych form naturalnych na terenie płaskim w gr.kat.I-II z całkowitą zaprawą dołów śr./głębok. 1.0/0.7 m - kasztanowiec biały Pyramidalis wraz z pielęgnacją w okresie gwarancji</t>
  </si>
  <si>
    <t xml:space="preserve">Roboty pomiarowe przy liniowych robotach ziemnych - trasa dróg w terenie równinnym </t>
  </si>
  <si>
    <t>Usunięcie warstwy ziemi urodzajnej (humusu) o grubości do 15 cm  wraz z wywozem na składowisko wykonawcy i kosztami zagospodarowania odpadów</t>
  </si>
  <si>
    <t>Rozebranie krawężników betonowych 15x30 cm z ławami betonowymi wraz z wywozem na składowisko Inwestora pełnowartościowych materiałów oraz wywozem na składowisko wykonawcy odpadów wraz z kosztami ich zagospodarowania</t>
  </si>
  <si>
    <t>Frezowanie nawierzchni mineralno-bitumicznej o gr. 4 cm wraz z wywozem  odpadów na składowisko wykonawcy oraz kosztami ich zagospodarowania</t>
  </si>
  <si>
    <t>Profilowanie i zagęszczenie podłoża pod warstwy konstrukcyjne nawierzchni w gruncie kat. III-IV</t>
  </si>
  <si>
    <t>Rozbiórka betonowych płyt odciążających o grub. 20cm przy włazach istniejących studni kanalizacyjnych wraz z wywozem odpadów na składowisko wykonawcy oraz kosztami ich zagospodarowania</t>
  </si>
  <si>
    <t>Roboty ziemne  w gruncie kat. IV wraz z załadunkiem i wywozem urobku na składowisko wykonawcy oraz kosztami zagospodarowania</t>
  </si>
  <si>
    <t>Warstwa ulepszonego podłoża - grunt z dowozu stabilizowany cementem grub 24 cm - C max 2,0MPa</t>
  </si>
  <si>
    <t>Ulepszone podłoże - mieszanka niezwiązana z kruszywa kamiennego łamanego 0/31,5 stabilizowanego mechanicznie o grub. 25 cm</t>
  </si>
  <si>
    <t>Warstwa mrozoochronna - mieszanka niezwiązana z kruszywa kamiennego łamanego 0/31,5 stabilizowanego mechanicznie o grub. po zagęszczeniu 22 cm</t>
  </si>
  <si>
    <t>Górna warstwa podbudowy zasadniczej - mieszanka niezwiązana z kruszywa kamiennego łamanego 0/31,5 stabilizowanego mechanicznie o grub. po zagęszczeniu 20 cm</t>
  </si>
  <si>
    <t>Podbudowa zasadnicza - mieszanka kruszywa łamanego 4/31,5 stabilizowana ręcznie - ubijanie ręczne - grub. 10cm</t>
  </si>
  <si>
    <t>Podbudowa zasadnicza - mieszanka niezwiązana z kruszywa kamiennego łamanego 0/31,5 stabilizowanego mechanicznie o grub. po zagęszczeniu 15 cm</t>
  </si>
  <si>
    <t>Wypełnienie - grys bazaltowy 8/16 płukany grub. 15 cm ubijany ręcznie</t>
  </si>
  <si>
    <t>Wyrównanie podłoża mieszanką cementowo-piaskową z zagęszczeniem ręcznym - 5 cm grubości warstwy po zagęszczeniu</t>
  </si>
  <si>
    <t>Krawężniki betonowe wystające, obniżone i wtopione o wymiarach 15x30cm na ławie z oporem  z betonu  C12/15, odcinki proste i łuki</t>
  </si>
  <si>
    <t>Obrzeża betonowe wystające, obniżone i wtopione o wymiarach 8x30cm na ławie z oporem  z betonu C12/15, odcinki proste i łuki</t>
  </si>
  <si>
    <t>Elementy bariery - krawężniki betonowe wystające o wymiarach 15x30 cm na wspólnej z obrzeżem betonowym ławie z oporem z betonu C12/15, odcinki proste i łuki</t>
  </si>
  <si>
    <t>Elementy bariery - obrzeża betonowe obniżone o wymiarach 30x8 cm na podsypce cementowo-piaskowej z betonu  C12/15</t>
  </si>
  <si>
    <t>Regulacja pionowa urządzeń naziemnych uzbrojenia podziemnego</t>
  </si>
  <si>
    <t>Związanie międzywarstwowe - emulsja asfaltowa w ilości 0,7 kg/m2 asfaltu pozostałego</t>
  </si>
  <si>
    <t>Związanie międzywarstwowe - emulsja asfaltowa w ilości 0,15 kg/m2 asfaltu pozostałego</t>
  </si>
  <si>
    <t>Warstwa wiążąca - beton asfaltowy AC16W grub. 3 cm</t>
  </si>
  <si>
    <t>Warstwa wiążąca - beton asfaltowy AC16W grub. 5 cm</t>
  </si>
  <si>
    <t>Warstwa ścieralna - beton asfaltowy AC11S grub. 3 cm</t>
  </si>
  <si>
    <t>Warstwa ścieralna - beton asfaltowy AC11S grub. 4 cm</t>
  </si>
  <si>
    <t>Warstwa ścieralna - kostka brukowa betonowa szara o grubości 8 cm na podsypce cementowo-piaskowej</t>
  </si>
  <si>
    <t>Warstwa ścieralna - mieszanka mineralno-żywicza wodoprzepuszczalna, grub. 2,5 cm</t>
  </si>
  <si>
    <t xml:space="preserve">Warstwa ścieralna - kostka brukowa betonowa grafitowa o grubości 8 cm na podsypce cementowo-piaskowej </t>
  </si>
  <si>
    <t>Roboty ziemne  wraz z załadunkiem i wywozem urobku na składowisko wykonawcy i kosztami zagospodarowania</t>
  </si>
  <si>
    <t xml:space="preserve">BRANŻA TELEKOMUNIKACYJNA </t>
  </si>
  <si>
    <t xml:space="preserve">Razem dział: BRANŻA TELEKOMUNIKACYJNA </t>
  </si>
  <si>
    <t>Ścinanie i karczowanie krzewów wraz z załadunkiem, wywozem na składowisko wykonawcy i kosztami zagospodarowania odpadów</t>
  </si>
  <si>
    <t>Ścinanie drzew piłą ręczną lub siekierą (śr. 10-15 cm) wraz z załadunkiem, wywozem na składowisko wykonawcy i kosztami zagospodarowania odpadów</t>
  </si>
  <si>
    <t>Karczowanie pni (śr. 10-15 cm) wraz z załadunkiem, wywozem na składowisko wykonawcy i kosztami zagospodarowania i utylizacji odpadów</t>
  </si>
  <si>
    <t>Ścinanie drzew piłą mechaniczną (śr. 16-25 cm) wraz z załadunkiem, wywozem na składowisko wykonawcy i kosztami zagospodarowania odpadów</t>
  </si>
  <si>
    <t>Karczowanie pni (śr. 16-25 cm) wraz z załadunkiem, wywozem na składowisko wykonawcy i kosztami zagospodarowania odpadów</t>
  </si>
  <si>
    <t>Ścinanie drzew piłą mechaniczną (śr. 56-65 cm) wraz z załadunkiem, wywozem na składowisko wykonawcy i kosztami zagospodarowania odpadów</t>
  </si>
  <si>
    <t>Karczowanie pni (śr. 56-65 cm) wraz z załadunkiem, wywozem na składowisko wykonawcy i kosztami zagospodarowania odpadów</t>
  </si>
  <si>
    <t>Odmładzanie starszych drzew o śr.pni do 10 cm (cięcia formujące) wraz z załadunkiem, wywozem powstałych odpadów na składowisko wykonawcy i kosztami zagospodarowania odpadów</t>
  </si>
  <si>
    <t>Odmładzanie starszych drzew o śr.pni do 10 cm (usunięcie posuszu) wraz z załadunkiem, wywozem powstałych odpadów na składowisko wykonawcy i kosztami zagospodarowania  odpadów</t>
  </si>
  <si>
    <t>Odmładzanie starszych drzew o śr.pni 21-30 cm (usunięcie posuszu) wraz z załadunkiem, wywozem powstałych odpadów na składowisko wykonawcy i kosztami zagospodarowania odpadów</t>
  </si>
  <si>
    <t>Odmładzanie starszych drzew o średnicy pni 31-40 cm (usunięcie posuszu) wraz z załadunkiem, wywozem powstałych odpadów na składowisko wykonawcy i kosztami zagospodarowania odpadów</t>
  </si>
  <si>
    <t>Plantowanie powierzchni gruntu rodzimego kat. I-III i wyrównywanie gruntem budowlanym niespoistym o średniej grubości 5cm</t>
  </si>
  <si>
    <t>Rozbudowa al. Śliwowej we Wrocławiu w zakresie budowy obustronnego chodnika, oświetlenia oraz miejskich kanałów technologicznych</t>
  </si>
  <si>
    <t>Jedn.</t>
  </si>
  <si>
    <t>D-02.00.00</t>
  </si>
  <si>
    <t>Pielęgnacja trawników dywanowych w okresie gwarancji</t>
  </si>
  <si>
    <t>Ogółem wartość kosztorysowa robót</t>
  </si>
  <si>
    <t>Pielęgnacja drzew i krzewów</t>
  </si>
  <si>
    <t>Obniżenie istniejącego krawężnika betonowego</t>
  </si>
  <si>
    <t>Warstwa ścieralna  z mieszanki niezwiązanej z kruszywa kamiennego łamanego 0/31,5  stabilizowanego mechanicznie  o gr. 20cm</t>
  </si>
  <si>
    <t>Regulacja pionowa studzienek dla kratek ściekowych ulicznych wraz z zamontowaniem zwieńczeń wpustów (transport zwieńczeń z magazynu ZDiUM)</t>
  </si>
  <si>
    <t>4.3</t>
  </si>
  <si>
    <t>Zakładanie zieleni</t>
  </si>
  <si>
    <t xml:space="preserve">Wykonanie trawników wraz z rozścieleniem ziemi urodzajnej gr. 20 cm; w poz. należy ująć koszt pozyskania humusu </t>
  </si>
  <si>
    <t>Wykonanie nasadzeń drzew i krzewów wraz z pielęgnacją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</si>
</sst>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12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b/>
      <sz val="11"/>
      <color indexed="8"/>
      <name val="Calibri"/>
      <family val="2"/>
      <charset val="238"/>
    </font>
    <font>
      <b/>
      <sz val="16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name val="Calibri"/>
      <family val="2"/>
      <charset val="238"/>
    </font>
    <font>
      <sz val="8"/>
      <color indexed="8"/>
      <name val="Arial Unicode MS"/>
      <family val="2"/>
      <charset val="238"/>
    </font>
    <font>
      <b/>
      <sz val="8"/>
      <color indexed="8"/>
      <name val="Arial Unicode MS"/>
      <family val="2"/>
      <charset val="238"/>
    </font>
    <font>
      <b/>
      <u/>
      <sz val="12"/>
      <color indexed="8"/>
      <name val="Calibri Light"/>
      <family val="2"/>
      <charset val="238"/>
    </font>
    <font>
      <sz val="11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</cellStyleXfs>
  <cellXfs count="5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0" fontId="0" fillId="0" borderId="0" xfId="0" applyFill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43" fontId="7" fillId="0" borderId="1" xfId="1" applyFont="1" applyFill="1" applyBorder="1" applyAlignment="1">
      <alignment vertical="top" wrapText="1"/>
    </xf>
    <xf numFmtId="43" fontId="6" fillId="0" borderId="1" xfId="0" applyNumberFormat="1" applyFont="1" applyFill="1" applyBorder="1" applyAlignment="1">
      <alignment vertical="top" wrapText="1"/>
    </xf>
    <xf numFmtId="43" fontId="6" fillId="0" borderId="1" xfId="1" applyFont="1" applyFill="1" applyBorder="1" applyAlignment="1">
      <alignment vertical="top" wrapText="1"/>
    </xf>
    <xf numFmtId="43" fontId="6" fillId="0" borderId="1" xfId="0" applyNumberFormat="1" applyFont="1" applyFill="1" applyBorder="1" applyAlignment="1">
      <alignment wrapText="1"/>
    </xf>
    <xf numFmtId="43" fontId="6" fillId="0" borderId="1" xfId="1" applyFont="1" applyFill="1" applyBorder="1" applyAlignment="1">
      <alignment wrapText="1"/>
    </xf>
    <xf numFmtId="0" fontId="8" fillId="0" borderId="0" xfId="3" applyFont="1"/>
    <xf numFmtId="0" fontId="9" fillId="0" borderId="0" xfId="3" applyFont="1" applyAlignment="1">
      <alignment horizontal="left"/>
    </xf>
    <xf numFmtId="43" fontId="8" fillId="0" borderId="0" xfId="2" applyFont="1"/>
    <xf numFmtId="0" fontId="5" fillId="0" borderId="2" xfId="3" applyFont="1" applyBorder="1" applyAlignment="1">
      <alignment horizontal="left" vertical="top" wrapText="1"/>
    </xf>
    <xf numFmtId="0" fontId="5" fillId="0" borderId="2" xfId="3" applyFont="1" applyBorder="1" applyAlignment="1">
      <alignment horizontal="center" vertical="top" wrapText="1"/>
    </xf>
    <xf numFmtId="43" fontId="5" fillId="0" borderId="2" xfId="2" applyFont="1" applyBorder="1" applyAlignment="1">
      <alignment horizontal="right" vertical="top" wrapText="1"/>
    </xf>
    <xf numFmtId="43" fontId="6" fillId="0" borderId="2" xfId="2" applyFont="1" applyBorder="1" applyAlignment="1">
      <alignment horizontal="right" vertical="top" wrapText="1"/>
    </xf>
    <xf numFmtId="0" fontId="5" fillId="0" borderId="2" xfId="3" applyFont="1" applyFill="1" applyBorder="1" applyAlignment="1">
      <alignment horizontal="left" vertical="top" wrapText="1"/>
    </xf>
    <xf numFmtId="43" fontId="5" fillId="0" borderId="1" xfId="1" applyFont="1" applyFill="1" applyBorder="1" applyAlignment="1">
      <alignment horizontal="center" vertical="top" wrapText="1"/>
    </xf>
    <xf numFmtId="43" fontId="5" fillId="0" borderId="2" xfId="1" applyFont="1" applyBorder="1" applyAlignment="1">
      <alignment horizontal="center" vertical="top" wrapText="1"/>
    </xf>
    <xf numFmtId="43" fontId="5" fillId="0" borderId="2" xfId="2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wrapText="1"/>
    </xf>
    <xf numFmtId="0" fontId="6" fillId="0" borderId="4" xfId="0" applyFont="1" applyFill="1" applyBorder="1" applyAlignment="1">
      <alignment horizontal="left" wrapText="1"/>
    </xf>
    <xf numFmtId="0" fontId="6" fillId="0" borderId="5" xfId="0" applyFont="1" applyFill="1" applyBorder="1" applyAlignment="1">
      <alignment horizontal="left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43" fontId="6" fillId="0" borderId="3" xfId="1" applyFont="1" applyFill="1" applyBorder="1" applyAlignment="1">
      <alignment horizontal="left" vertical="top" wrapText="1"/>
    </xf>
    <xf numFmtId="43" fontId="6" fillId="0" borderId="4" xfId="1" applyFont="1" applyFill="1" applyBorder="1" applyAlignment="1">
      <alignment horizontal="left" vertical="top" wrapText="1"/>
    </xf>
    <xf numFmtId="43" fontId="6" fillId="0" borderId="5" xfId="1" applyFont="1" applyFill="1" applyBorder="1" applyAlignment="1">
      <alignment horizontal="left" vertical="top" wrapText="1"/>
    </xf>
    <xf numFmtId="0" fontId="6" fillId="0" borderId="6" xfId="3" applyFont="1" applyBorder="1" applyAlignment="1">
      <alignment horizontal="left" vertical="top" wrapText="1"/>
    </xf>
    <xf numFmtId="0" fontId="6" fillId="0" borderId="7" xfId="3" applyFont="1" applyBorder="1" applyAlignment="1">
      <alignment horizontal="left" vertical="top" wrapText="1"/>
    </xf>
    <xf numFmtId="0" fontId="6" fillId="0" borderId="8" xfId="3" applyFont="1" applyBorder="1" applyAlignment="1">
      <alignment horizontal="left" vertical="top" wrapText="1"/>
    </xf>
    <xf numFmtId="0" fontId="10" fillId="0" borderId="0" xfId="3" applyFont="1" applyAlignment="1">
      <alignment horizontal="center" wrapText="1"/>
    </xf>
    <xf numFmtId="0" fontId="10" fillId="0" borderId="0" xfId="3" applyFont="1"/>
  </cellXfs>
  <cellStyles count="4">
    <cellStyle name="Dziesiętny" xfId="1" builtinId="3"/>
    <cellStyle name="Dziesiętny 2" xfId="2"/>
    <cellStyle name="Normalny" xfId="0" builtinId="0"/>
    <cellStyle name="Normalny 2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4"/>
  <sheetViews>
    <sheetView topLeftCell="A73" workbookViewId="0">
      <selection activeCell="C87" sqref="C87"/>
    </sheetView>
  </sheetViews>
  <sheetFormatPr defaultRowHeight="15"/>
  <cols>
    <col min="1" max="1" width="7.28515625" style="1" customWidth="1"/>
    <col min="2" max="2" width="13.28515625" style="1" customWidth="1"/>
    <col min="3" max="3" width="76.28515625" style="2" customWidth="1"/>
    <col min="4" max="4" width="6.7109375" style="12" customWidth="1"/>
    <col min="5" max="6" width="12.42578125" style="1" customWidth="1"/>
    <col min="7" max="7" width="14.28515625" style="1" customWidth="1"/>
    <col min="8" max="16384" width="9.140625" style="1"/>
  </cols>
  <sheetData>
    <row r="1" spans="1:8" ht="21">
      <c r="A1" s="34" t="s">
        <v>10</v>
      </c>
      <c r="B1" s="34"/>
      <c r="C1" s="34"/>
      <c r="D1" s="34"/>
      <c r="E1" s="34"/>
      <c r="F1" s="34"/>
      <c r="G1" s="34"/>
    </row>
    <row r="2" spans="1:8" ht="40.5" customHeight="1">
      <c r="A2" s="35" t="s">
        <v>126</v>
      </c>
      <c r="B2" s="36"/>
      <c r="C2" s="36"/>
      <c r="D2" s="36"/>
      <c r="E2" s="36"/>
      <c r="F2" s="36"/>
      <c r="G2" s="36"/>
    </row>
    <row r="3" spans="1:8" ht="30">
      <c r="A3" s="3" t="s">
        <v>4</v>
      </c>
      <c r="B3" s="3" t="s">
        <v>8</v>
      </c>
      <c r="C3" s="3" t="s">
        <v>3</v>
      </c>
      <c r="D3" s="3" t="s">
        <v>127</v>
      </c>
      <c r="E3" s="3" t="s">
        <v>9</v>
      </c>
      <c r="F3" s="3" t="s">
        <v>2</v>
      </c>
      <c r="G3" s="3" t="s">
        <v>5</v>
      </c>
    </row>
    <row r="4" spans="1:8" ht="15.75">
      <c r="A4" s="5">
        <v>1</v>
      </c>
      <c r="B4" s="6" t="s">
        <v>12</v>
      </c>
      <c r="C4" s="31" t="s">
        <v>11</v>
      </c>
      <c r="D4" s="32"/>
      <c r="E4" s="32"/>
      <c r="F4" s="32"/>
      <c r="G4" s="33"/>
      <c r="H4" s="4"/>
    </row>
    <row r="5" spans="1:8" ht="15.75">
      <c r="A5" s="5" t="s">
        <v>13</v>
      </c>
      <c r="B5" s="7" t="s">
        <v>12</v>
      </c>
      <c r="C5" s="31" t="s">
        <v>14</v>
      </c>
      <c r="D5" s="32"/>
      <c r="E5" s="32"/>
      <c r="F5" s="32"/>
      <c r="G5" s="33"/>
      <c r="H5" s="4"/>
    </row>
    <row r="6" spans="1:8" ht="31.5">
      <c r="A6" s="11">
        <v>1</v>
      </c>
      <c r="B6" s="7" t="s">
        <v>15</v>
      </c>
      <c r="C6" s="8" t="s">
        <v>82</v>
      </c>
      <c r="D6" s="13" t="s">
        <v>16</v>
      </c>
      <c r="E6" s="14">
        <v>0.52</v>
      </c>
      <c r="F6" s="9"/>
      <c r="G6" s="9">
        <f>ROUND(F6*E6,2)</f>
        <v>0</v>
      </c>
      <c r="H6" s="4"/>
    </row>
    <row r="7" spans="1:8" ht="31.5">
      <c r="A7" s="11">
        <v>2</v>
      </c>
      <c r="B7" s="7" t="s">
        <v>17</v>
      </c>
      <c r="C7" s="8" t="s">
        <v>83</v>
      </c>
      <c r="D7" s="11" t="s">
        <v>6</v>
      </c>
      <c r="E7" s="9">
        <v>1359</v>
      </c>
      <c r="F7" s="9"/>
      <c r="G7" s="9">
        <f>ROUND(F7*E7,2)</f>
        <v>0</v>
      </c>
    </row>
    <row r="8" spans="1:8" ht="15.75">
      <c r="A8" s="5" t="s">
        <v>18</v>
      </c>
      <c r="B8" s="7" t="s">
        <v>12</v>
      </c>
      <c r="C8" s="31" t="s">
        <v>19</v>
      </c>
      <c r="D8" s="32"/>
      <c r="E8" s="32"/>
      <c r="F8" s="32"/>
      <c r="G8" s="33"/>
    </row>
    <row r="9" spans="1:8" ht="63">
      <c r="A9" s="11">
        <v>3</v>
      </c>
      <c r="B9" s="7" t="s">
        <v>20</v>
      </c>
      <c r="C9" s="8" t="s">
        <v>84</v>
      </c>
      <c r="D9" s="11" t="s">
        <v>0</v>
      </c>
      <c r="E9" s="9">
        <v>37.5</v>
      </c>
      <c r="F9" s="9"/>
      <c r="G9" s="9">
        <f>ROUND(F9*E9,2)</f>
        <v>0</v>
      </c>
    </row>
    <row r="10" spans="1:8" ht="47.25">
      <c r="A10" s="11">
        <v>4</v>
      </c>
      <c r="B10" s="7" t="s">
        <v>20</v>
      </c>
      <c r="C10" s="8" t="s">
        <v>87</v>
      </c>
      <c r="D10" s="11" t="s">
        <v>6</v>
      </c>
      <c r="E10" s="9">
        <v>22</v>
      </c>
      <c r="F10" s="9"/>
      <c r="G10" s="9">
        <f>ROUND(F10*E10,2)</f>
        <v>0</v>
      </c>
    </row>
    <row r="11" spans="1:8" ht="15.75">
      <c r="A11" s="11">
        <v>5</v>
      </c>
      <c r="B11" s="7" t="s">
        <v>20</v>
      </c>
      <c r="C11" s="8" t="s">
        <v>21</v>
      </c>
      <c r="D11" s="11" t="s">
        <v>0</v>
      </c>
      <c r="E11" s="9">
        <v>6</v>
      </c>
      <c r="F11" s="9"/>
      <c r="G11" s="9">
        <f>ROUND(F11*E11,2)</f>
        <v>0</v>
      </c>
    </row>
    <row r="12" spans="1:8" ht="31.5">
      <c r="A12" s="11">
        <v>6</v>
      </c>
      <c r="B12" s="7" t="s">
        <v>20</v>
      </c>
      <c r="C12" s="8" t="s">
        <v>85</v>
      </c>
      <c r="D12" s="11" t="s">
        <v>6</v>
      </c>
      <c r="E12" s="9">
        <v>3</v>
      </c>
      <c r="F12" s="9"/>
      <c r="G12" s="9">
        <f>ROUND(F12*E12,2)</f>
        <v>0</v>
      </c>
    </row>
    <row r="13" spans="1:8" ht="15.75">
      <c r="A13" s="5" t="s">
        <v>22</v>
      </c>
      <c r="B13" s="7" t="s">
        <v>12</v>
      </c>
      <c r="C13" s="31" t="s">
        <v>23</v>
      </c>
      <c r="D13" s="32"/>
      <c r="E13" s="32"/>
      <c r="F13" s="32"/>
      <c r="G13" s="33"/>
    </row>
    <row r="14" spans="1:8" ht="31.5">
      <c r="A14" s="11">
        <v>7</v>
      </c>
      <c r="B14" s="7" t="s">
        <v>24</v>
      </c>
      <c r="C14" s="8" t="s">
        <v>88</v>
      </c>
      <c r="D14" s="11" t="s">
        <v>7</v>
      </c>
      <c r="E14" s="9">
        <v>518.37</v>
      </c>
      <c r="F14" s="9"/>
      <c r="G14" s="9">
        <f>ROUND(F14*E14,2)</f>
        <v>0</v>
      </c>
    </row>
    <row r="15" spans="1:8" ht="31.5">
      <c r="A15" s="11">
        <v>8</v>
      </c>
      <c r="B15" s="7" t="s">
        <v>25</v>
      </c>
      <c r="C15" s="8" t="s">
        <v>86</v>
      </c>
      <c r="D15" s="11" t="s">
        <v>6</v>
      </c>
      <c r="E15" s="9">
        <v>1588</v>
      </c>
      <c r="F15" s="9"/>
      <c r="G15" s="9">
        <f>ROUND(F15*E15,2)</f>
        <v>0</v>
      </c>
    </row>
    <row r="16" spans="1:8" ht="15.75">
      <c r="A16" s="5" t="s">
        <v>26</v>
      </c>
      <c r="B16" s="7" t="s">
        <v>12</v>
      </c>
      <c r="C16" s="31" t="s">
        <v>27</v>
      </c>
      <c r="D16" s="32"/>
      <c r="E16" s="32"/>
      <c r="F16" s="32"/>
      <c r="G16" s="33"/>
    </row>
    <row r="17" spans="1:7" ht="31.5">
      <c r="A17" s="11">
        <v>9</v>
      </c>
      <c r="B17" s="7" t="s">
        <v>28</v>
      </c>
      <c r="C17" s="8" t="s">
        <v>29</v>
      </c>
      <c r="D17" s="11" t="s">
        <v>6</v>
      </c>
      <c r="E17" s="9">
        <v>16.5</v>
      </c>
      <c r="F17" s="9"/>
      <c r="G17" s="9">
        <f>ROUND(F17*E17,2)</f>
        <v>0</v>
      </c>
    </row>
    <row r="18" spans="1:7" ht="31.5">
      <c r="A18" s="11">
        <v>10</v>
      </c>
      <c r="B18" s="7" t="s">
        <v>30</v>
      </c>
      <c r="C18" s="8" t="s">
        <v>89</v>
      </c>
      <c r="D18" s="11" t="s">
        <v>6</v>
      </c>
      <c r="E18" s="9">
        <v>360</v>
      </c>
      <c r="F18" s="9"/>
      <c r="G18" s="9">
        <f t="shared" ref="G18:G25" si="0">ROUND(F18*E18,2)</f>
        <v>0</v>
      </c>
    </row>
    <row r="19" spans="1:7" ht="31.5">
      <c r="A19" s="11">
        <v>11</v>
      </c>
      <c r="B19" s="7" t="s">
        <v>31</v>
      </c>
      <c r="C19" s="8" t="s">
        <v>90</v>
      </c>
      <c r="D19" s="11" t="s">
        <v>6</v>
      </c>
      <c r="E19" s="9">
        <v>1122</v>
      </c>
      <c r="F19" s="9"/>
      <c r="G19" s="9">
        <f t="shared" si="0"/>
        <v>0</v>
      </c>
    </row>
    <row r="20" spans="1:7" ht="31.5">
      <c r="A20" s="11">
        <v>12</v>
      </c>
      <c r="B20" s="7" t="s">
        <v>31</v>
      </c>
      <c r="C20" s="8" t="s">
        <v>91</v>
      </c>
      <c r="D20" s="11" t="s">
        <v>6</v>
      </c>
      <c r="E20" s="9">
        <v>360</v>
      </c>
      <c r="F20" s="9"/>
      <c r="G20" s="9">
        <f t="shared" si="0"/>
        <v>0</v>
      </c>
    </row>
    <row r="21" spans="1:7" ht="47.25">
      <c r="A21" s="11">
        <v>13</v>
      </c>
      <c r="B21" s="7" t="s">
        <v>31</v>
      </c>
      <c r="C21" s="8" t="s">
        <v>92</v>
      </c>
      <c r="D21" s="11" t="s">
        <v>6</v>
      </c>
      <c r="E21" s="9">
        <v>326.54000000000002</v>
      </c>
      <c r="F21" s="9"/>
      <c r="G21" s="9">
        <f t="shared" si="0"/>
        <v>0</v>
      </c>
    </row>
    <row r="22" spans="1:7" ht="31.5">
      <c r="A22" s="11">
        <v>14</v>
      </c>
      <c r="B22" s="7" t="s">
        <v>31</v>
      </c>
      <c r="C22" s="8" t="s">
        <v>93</v>
      </c>
      <c r="D22" s="11" t="s">
        <v>6</v>
      </c>
      <c r="E22" s="9">
        <v>16.5</v>
      </c>
      <c r="F22" s="9"/>
      <c r="G22" s="9">
        <f t="shared" si="0"/>
        <v>0</v>
      </c>
    </row>
    <row r="23" spans="1:7" ht="31.5">
      <c r="A23" s="11">
        <v>15</v>
      </c>
      <c r="B23" s="7" t="s">
        <v>31</v>
      </c>
      <c r="C23" s="8" t="s">
        <v>94</v>
      </c>
      <c r="D23" s="11" t="s">
        <v>6</v>
      </c>
      <c r="E23" s="9">
        <v>938</v>
      </c>
      <c r="F23" s="9"/>
      <c r="G23" s="9">
        <f t="shared" si="0"/>
        <v>0</v>
      </c>
    </row>
    <row r="24" spans="1:7" ht="15.75">
      <c r="A24" s="11">
        <v>16</v>
      </c>
      <c r="B24" s="7" t="s">
        <v>31</v>
      </c>
      <c r="C24" s="8" t="s">
        <v>95</v>
      </c>
      <c r="D24" s="11" t="s">
        <v>6</v>
      </c>
      <c r="E24" s="9">
        <v>95.5</v>
      </c>
      <c r="F24" s="9"/>
      <c r="G24" s="9">
        <f t="shared" si="0"/>
        <v>0</v>
      </c>
    </row>
    <row r="25" spans="1:7" ht="31.5">
      <c r="A25" s="11">
        <v>17</v>
      </c>
      <c r="B25" s="7" t="s">
        <v>30</v>
      </c>
      <c r="C25" s="8" t="s">
        <v>96</v>
      </c>
      <c r="D25" s="11" t="s">
        <v>6</v>
      </c>
      <c r="E25" s="9">
        <v>91.84</v>
      </c>
      <c r="F25" s="9"/>
      <c r="G25" s="9">
        <f t="shared" si="0"/>
        <v>0</v>
      </c>
    </row>
    <row r="26" spans="1:7" ht="15.75">
      <c r="A26" s="5" t="s">
        <v>32</v>
      </c>
      <c r="B26" s="7" t="s">
        <v>12</v>
      </c>
      <c r="C26" s="31" t="s">
        <v>33</v>
      </c>
      <c r="D26" s="32"/>
      <c r="E26" s="32"/>
      <c r="F26" s="32"/>
      <c r="G26" s="33"/>
    </row>
    <row r="27" spans="1:7" ht="31.5">
      <c r="A27" s="11">
        <v>18</v>
      </c>
      <c r="B27" s="7" t="s">
        <v>34</v>
      </c>
      <c r="C27" s="8" t="s">
        <v>97</v>
      </c>
      <c r="D27" s="11" t="s">
        <v>0</v>
      </c>
      <c r="E27" s="9">
        <v>107.4</v>
      </c>
      <c r="F27" s="9"/>
      <c r="G27" s="9">
        <f>ROUND(F27*E27,2)</f>
        <v>0</v>
      </c>
    </row>
    <row r="28" spans="1:7" ht="15.75">
      <c r="A28" s="11">
        <v>19</v>
      </c>
      <c r="B28" s="7" t="s">
        <v>34</v>
      </c>
      <c r="C28" s="8" t="s">
        <v>132</v>
      </c>
      <c r="D28" s="11" t="s">
        <v>0</v>
      </c>
      <c r="E28" s="9">
        <v>20</v>
      </c>
      <c r="F28" s="9"/>
      <c r="G28" s="9">
        <f>ROUND(F28*E28,2)</f>
        <v>0</v>
      </c>
    </row>
    <row r="29" spans="1:7" ht="31.5">
      <c r="A29" s="11">
        <v>20</v>
      </c>
      <c r="B29" s="7" t="s">
        <v>35</v>
      </c>
      <c r="C29" s="8" t="s">
        <v>98</v>
      </c>
      <c r="D29" s="11" t="s">
        <v>0</v>
      </c>
      <c r="E29" s="9">
        <v>865</v>
      </c>
      <c r="F29" s="9"/>
      <c r="G29" s="9">
        <f>ROUND(F29*E29,2)</f>
        <v>0</v>
      </c>
    </row>
    <row r="30" spans="1:7" ht="47.25">
      <c r="A30" s="11">
        <v>21</v>
      </c>
      <c r="B30" s="7" t="s">
        <v>34</v>
      </c>
      <c r="C30" s="8" t="s">
        <v>99</v>
      </c>
      <c r="D30" s="11" t="s">
        <v>0</v>
      </c>
      <c r="E30" s="9">
        <v>114.8</v>
      </c>
      <c r="F30" s="9"/>
      <c r="G30" s="9">
        <f>ROUND(F30*E30,2)</f>
        <v>0</v>
      </c>
    </row>
    <row r="31" spans="1:7" ht="31.5">
      <c r="A31" s="11">
        <v>22</v>
      </c>
      <c r="B31" s="7" t="s">
        <v>35</v>
      </c>
      <c r="C31" s="8" t="s">
        <v>100</v>
      </c>
      <c r="D31" s="11" t="s">
        <v>0</v>
      </c>
      <c r="E31" s="9">
        <v>114.8</v>
      </c>
      <c r="F31" s="9"/>
      <c r="G31" s="9">
        <f>ROUND(F31*E31,2)</f>
        <v>0</v>
      </c>
    </row>
    <row r="32" spans="1:7" ht="15.75">
      <c r="A32" s="5" t="s">
        <v>36</v>
      </c>
      <c r="B32" s="7" t="s">
        <v>12</v>
      </c>
      <c r="C32" s="31" t="s">
        <v>101</v>
      </c>
      <c r="D32" s="32"/>
      <c r="E32" s="32"/>
      <c r="F32" s="32"/>
      <c r="G32" s="33"/>
    </row>
    <row r="33" spans="1:7" ht="31.5">
      <c r="A33" s="11">
        <v>23</v>
      </c>
      <c r="B33" s="7" t="s">
        <v>37</v>
      </c>
      <c r="C33" s="8" t="s">
        <v>134</v>
      </c>
      <c r="D33" s="11" t="s">
        <v>1</v>
      </c>
      <c r="E33" s="9">
        <v>2</v>
      </c>
      <c r="F33" s="9"/>
      <c r="G33" s="9">
        <f>ROUND(F33*E33,2)</f>
        <v>0</v>
      </c>
    </row>
    <row r="34" spans="1:7" ht="15.75">
      <c r="A34" s="11">
        <v>24</v>
      </c>
      <c r="B34" s="7" t="s">
        <v>37</v>
      </c>
      <c r="C34" s="8" t="s">
        <v>38</v>
      </c>
      <c r="D34" s="11" t="s">
        <v>1</v>
      </c>
      <c r="E34" s="9">
        <v>8</v>
      </c>
      <c r="F34" s="9"/>
      <c r="G34" s="9">
        <f>ROUND(F34*E34,2)</f>
        <v>0</v>
      </c>
    </row>
    <row r="35" spans="1:7" ht="15.75">
      <c r="A35" s="11">
        <v>25</v>
      </c>
      <c r="B35" s="7" t="s">
        <v>37</v>
      </c>
      <c r="C35" s="8" t="s">
        <v>39</v>
      </c>
      <c r="D35" s="11" t="s">
        <v>1</v>
      </c>
      <c r="E35" s="9">
        <v>4</v>
      </c>
      <c r="F35" s="9"/>
      <c r="G35" s="9">
        <f>ROUND(F35*E35,2)</f>
        <v>0</v>
      </c>
    </row>
    <row r="36" spans="1:7" ht="15.75">
      <c r="A36" s="11">
        <v>26</v>
      </c>
      <c r="B36" s="7" t="s">
        <v>37</v>
      </c>
      <c r="C36" s="8" t="s">
        <v>40</v>
      </c>
      <c r="D36" s="11" t="s">
        <v>1</v>
      </c>
      <c r="E36" s="9">
        <v>2</v>
      </c>
      <c r="F36" s="9"/>
      <c r="G36" s="9">
        <f>ROUND(F36*E36,2)</f>
        <v>0</v>
      </c>
    </row>
    <row r="37" spans="1:7" ht="15.75">
      <c r="A37" s="5" t="s">
        <v>41</v>
      </c>
      <c r="B37" s="7" t="s">
        <v>12</v>
      </c>
      <c r="C37" s="31" t="s">
        <v>42</v>
      </c>
      <c r="D37" s="32"/>
      <c r="E37" s="32"/>
      <c r="F37" s="32"/>
      <c r="G37" s="33"/>
    </row>
    <row r="38" spans="1:7" ht="31.5">
      <c r="A38" s="11">
        <v>27</v>
      </c>
      <c r="B38" s="7" t="s">
        <v>43</v>
      </c>
      <c r="C38" s="8" t="s">
        <v>102</v>
      </c>
      <c r="D38" s="11" t="s">
        <v>6</v>
      </c>
      <c r="E38" s="9">
        <v>326.54000000000002</v>
      </c>
      <c r="F38" s="9"/>
      <c r="G38" s="9">
        <f>ROUND(F38*E38,2)</f>
        <v>0</v>
      </c>
    </row>
    <row r="39" spans="1:7" ht="31.5">
      <c r="A39" s="11">
        <v>28</v>
      </c>
      <c r="B39" s="7" t="s">
        <v>43</v>
      </c>
      <c r="C39" s="8" t="s">
        <v>103</v>
      </c>
      <c r="D39" s="11" t="s">
        <v>6</v>
      </c>
      <c r="E39" s="9">
        <v>540.08000000000004</v>
      </c>
      <c r="F39" s="9"/>
      <c r="G39" s="9">
        <f t="shared" ref="G39:G47" si="1">ROUND(F39*E39,2)</f>
        <v>0</v>
      </c>
    </row>
    <row r="40" spans="1:7" ht="15.75">
      <c r="A40" s="11">
        <v>29</v>
      </c>
      <c r="B40" s="7" t="s">
        <v>44</v>
      </c>
      <c r="C40" s="8" t="s">
        <v>104</v>
      </c>
      <c r="D40" s="11" t="s">
        <v>6</v>
      </c>
      <c r="E40" s="9">
        <v>213.54</v>
      </c>
      <c r="F40" s="9"/>
      <c r="G40" s="9">
        <f t="shared" si="1"/>
        <v>0</v>
      </c>
    </row>
    <row r="41" spans="1:7" ht="15.75">
      <c r="A41" s="11">
        <v>30</v>
      </c>
      <c r="B41" s="7" t="s">
        <v>44</v>
      </c>
      <c r="C41" s="8" t="s">
        <v>105</v>
      </c>
      <c r="D41" s="11" t="s">
        <v>6</v>
      </c>
      <c r="E41" s="9">
        <v>326.54000000000002</v>
      </c>
      <c r="F41" s="9"/>
      <c r="G41" s="9">
        <f t="shared" si="1"/>
        <v>0</v>
      </c>
    </row>
    <row r="42" spans="1:7" ht="15.75">
      <c r="A42" s="11">
        <v>31</v>
      </c>
      <c r="B42" s="7" t="s">
        <v>45</v>
      </c>
      <c r="C42" s="8" t="s">
        <v>106</v>
      </c>
      <c r="D42" s="11" t="s">
        <v>6</v>
      </c>
      <c r="E42" s="9">
        <v>113</v>
      </c>
      <c r="F42" s="9"/>
      <c r="G42" s="9">
        <f t="shared" si="1"/>
        <v>0</v>
      </c>
    </row>
    <row r="43" spans="1:7" ht="15.75">
      <c r="A43" s="11">
        <v>32</v>
      </c>
      <c r="B43" s="7" t="s">
        <v>45</v>
      </c>
      <c r="C43" s="8" t="s">
        <v>107</v>
      </c>
      <c r="D43" s="11" t="s">
        <v>6</v>
      </c>
      <c r="E43" s="9">
        <v>213.54</v>
      </c>
      <c r="F43" s="9"/>
      <c r="G43" s="9">
        <f t="shared" si="1"/>
        <v>0</v>
      </c>
    </row>
    <row r="44" spans="1:7" ht="31.5">
      <c r="A44" s="11">
        <v>33</v>
      </c>
      <c r="B44" s="7" t="s">
        <v>46</v>
      </c>
      <c r="C44" s="8" t="s">
        <v>108</v>
      </c>
      <c r="D44" s="11" t="s">
        <v>6</v>
      </c>
      <c r="E44" s="9">
        <v>996.84</v>
      </c>
      <c r="F44" s="9"/>
      <c r="G44" s="9">
        <f t="shared" si="1"/>
        <v>0</v>
      </c>
    </row>
    <row r="45" spans="1:7" ht="31.5">
      <c r="A45" s="11">
        <v>34</v>
      </c>
      <c r="B45" s="7" t="s">
        <v>47</v>
      </c>
      <c r="C45" s="8" t="s">
        <v>110</v>
      </c>
      <c r="D45" s="11" t="s">
        <v>6</v>
      </c>
      <c r="E45" s="9">
        <v>33</v>
      </c>
      <c r="F45" s="9"/>
      <c r="G45" s="9">
        <f t="shared" si="1"/>
        <v>0</v>
      </c>
    </row>
    <row r="46" spans="1:7" ht="31.5">
      <c r="A46" s="11">
        <v>35</v>
      </c>
      <c r="B46" s="7" t="s">
        <v>48</v>
      </c>
      <c r="C46" s="8" t="s">
        <v>109</v>
      </c>
      <c r="D46" s="11" t="s">
        <v>6</v>
      </c>
      <c r="E46" s="9">
        <v>16.5</v>
      </c>
      <c r="F46" s="9"/>
      <c r="G46" s="9">
        <f t="shared" si="1"/>
        <v>0</v>
      </c>
    </row>
    <row r="47" spans="1:7" ht="31.5">
      <c r="A47" s="11">
        <v>36</v>
      </c>
      <c r="B47" s="7" t="s">
        <v>31</v>
      </c>
      <c r="C47" s="8" t="s">
        <v>133</v>
      </c>
      <c r="D47" s="11" t="s">
        <v>6</v>
      </c>
      <c r="E47" s="9">
        <v>13.2</v>
      </c>
      <c r="F47" s="9"/>
      <c r="G47" s="9">
        <f t="shared" si="1"/>
        <v>0</v>
      </c>
    </row>
    <row r="48" spans="1:7" ht="15.75">
      <c r="A48" s="5" t="s">
        <v>49</v>
      </c>
      <c r="B48" s="7" t="s">
        <v>12</v>
      </c>
      <c r="C48" s="31" t="s">
        <v>50</v>
      </c>
      <c r="D48" s="32"/>
      <c r="E48" s="32"/>
      <c r="F48" s="32"/>
      <c r="G48" s="33"/>
    </row>
    <row r="49" spans="1:7" ht="47.25">
      <c r="A49" s="11">
        <v>37</v>
      </c>
      <c r="B49" s="7" t="s">
        <v>51</v>
      </c>
      <c r="C49" s="8" t="s">
        <v>52</v>
      </c>
      <c r="D49" s="11" t="s">
        <v>1</v>
      </c>
      <c r="E49" s="9">
        <v>33</v>
      </c>
      <c r="F49" s="9"/>
      <c r="G49" s="9">
        <f>ROUND(F49*E49,2)</f>
        <v>0</v>
      </c>
    </row>
    <row r="50" spans="1:7" ht="20.25" customHeight="1">
      <c r="A50" s="31" t="s">
        <v>53</v>
      </c>
      <c r="B50" s="32"/>
      <c r="C50" s="32"/>
      <c r="D50" s="32"/>
      <c r="E50" s="32"/>
      <c r="F50" s="33"/>
      <c r="G50" s="15">
        <f>SUM(G6:G7,G9:G12,G14:G15,G17:G25,G27:G31,G33:G36,G38:G47,G49)</f>
        <v>0</v>
      </c>
    </row>
    <row r="51" spans="1:7" ht="15.75">
      <c r="A51" s="5">
        <v>2</v>
      </c>
      <c r="B51" s="7" t="s">
        <v>12</v>
      </c>
      <c r="C51" s="43" t="s">
        <v>54</v>
      </c>
      <c r="D51" s="44"/>
      <c r="E51" s="44"/>
      <c r="F51" s="44"/>
      <c r="G51" s="45"/>
    </row>
    <row r="52" spans="1:7" ht="31.5">
      <c r="A52" s="11">
        <v>38</v>
      </c>
      <c r="B52" s="7" t="s">
        <v>55</v>
      </c>
      <c r="C52" s="8" t="s">
        <v>111</v>
      </c>
      <c r="D52" s="11" t="s">
        <v>7</v>
      </c>
      <c r="E52" s="9">
        <v>87.49</v>
      </c>
      <c r="F52" s="9"/>
      <c r="G52" s="9">
        <f>ROUND(F52*E52,2)</f>
        <v>0</v>
      </c>
    </row>
    <row r="53" spans="1:7" ht="78.75">
      <c r="A53" s="11">
        <v>39</v>
      </c>
      <c r="B53" s="7" t="s">
        <v>55</v>
      </c>
      <c r="C53" s="10" t="s">
        <v>79</v>
      </c>
      <c r="D53" s="11" t="s">
        <v>0</v>
      </c>
      <c r="E53" s="9">
        <v>489</v>
      </c>
      <c r="F53" s="9"/>
      <c r="G53" s="9">
        <f>ROUND(F53*E53,2)</f>
        <v>0</v>
      </c>
    </row>
    <row r="54" spans="1:7" ht="63">
      <c r="A54" s="11">
        <v>40</v>
      </c>
      <c r="B54" s="7" t="s">
        <v>55</v>
      </c>
      <c r="C54" s="8" t="s">
        <v>80</v>
      </c>
      <c r="D54" s="11" t="s">
        <v>1</v>
      </c>
      <c r="E54" s="9">
        <v>10</v>
      </c>
      <c r="F54" s="9"/>
      <c r="G54" s="9">
        <f>ROUND(F54*E54,2)</f>
        <v>0</v>
      </c>
    </row>
    <row r="55" spans="1:7" ht="31.5">
      <c r="A55" s="11">
        <v>41</v>
      </c>
      <c r="B55" s="7" t="s">
        <v>56</v>
      </c>
      <c r="C55" s="8" t="s">
        <v>57</v>
      </c>
      <c r="D55" s="11" t="s">
        <v>0</v>
      </c>
      <c r="E55" s="9">
        <v>1.5</v>
      </c>
      <c r="F55" s="9"/>
      <c r="G55" s="9">
        <f>ROUND(F55*E55,2)</f>
        <v>0</v>
      </c>
    </row>
    <row r="56" spans="1:7" ht="23.25" customHeight="1">
      <c r="A56" s="31" t="s">
        <v>58</v>
      </c>
      <c r="B56" s="32"/>
      <c r="C56" s="32"/>
      <c r="D56" s="32"/>
      <c r="E56" s="32"/>
      <c r="F56" s="33"/>
      <c r="G56" s="16">
        <f>SUM(G52:G55)</f>
        <v>0</v>
      </c>
    </row>
    <row r="57" spans="1:7" ht="18.75" customHeight="1">
      <c r="A57" s="5">
        <v>3</v>
      </c>
      <c r="B57" s="7" t="s">
        <v>12</v>
      </c>
      <c r="C57" s="31" t="s">
        <v>112</v>
      </c>
      <c r="D57" s="32"/>
      <c r="E57" s="32"/>
      <c r="F57" s="32"/>
      <c r="G57" s="33"/>
    </row>
    <row r="58" spans="1:7" ht="47.25">
      <c r="A58" s="11">
        <v>42</v>
      </c>
      <c r="B58" s="7" t="s">
        <v>59</v>
      </c>
      <c r="C58" s="8" t="s">
        <v>60</v>
      </c>
      <c r="D58" s="11" t="s">
        <v>7</v>
      </c>
      <c r="E58" s="9">
        <v>122.04</v>
      </c>
      <c r="F58" s="9"/>
      <c r="G58" s="9">
        <f>ROUND(F58*E58,2)</f>
        <v>0</v>
      </c>
    </row>
    <row r="59" spans="1:7" ht="15.75">
      <c r="A59" s="11">
        <v>43</v>
      </c>
      <c r="B59" s="7" t="s">
        <v>59</v>
      </c>
      <c r="C59" s="8" t="s">
        <v>61</v>
      </c>
      <c r="D59" s="11" t="s">
        <v>0</v>
      </c>
      <c r="E59" s="9">
        <v>209</v>
      </c>
      <c r="F59" s="9"/>
      <c r="G59" s="9">
        <f>ROUND(F59*E59,2)</f>
        <v>0</v>
      </c>
    </row>
    <row r="60" spans="1:7" ht="15.75">
      <c r="A60" s="11">
        <v>44</v>
      </c>
      <c r="B60" s="7" t="s">
        <v>59</v>
      </c>
      <c r="C60" s="8" t="s">
        <v>62</v>
      </c>
      <c r="D60" s="11" t="s">
        <v>0</v>
      </c>
      <c r="E60" s="9">
        <v>64</v>
      </c>
      <c r="F60" s="9"/>
      <c r="G60" s="9">
        <f>ROUND(F60*E60,2)</f>
        <v>0</v>
      </c>
    </row>
    <row r="61" spans="1:7" ht="15.75">
      <c r="A61" s="11">
        <v>45</v>
      </c>
      <c r="B61" s="7" t="s">
        <v>59</v>
      </c>
      <c r="C61" s="8" t="s">
        <v>63</v>
      </c>
      <c r="D61" s="11" t="s">
        <v>64</v>
      </c>
      <c r="E61" s="9">
        <v>8</v>
      </c>
      <c r="F61" s="9"/>
      <c r="G61" s="9">
        <f>ROUND(F61*E61,2)</f>
        <v>0</v>
      </c>
    </row>
    <row r="62" spans="1:7" ht="15.75">
      <c r="A62" s="11">
        <v>46</v>
      </c>
      <c r="B62" s="7" t="s">
        <v>59</v>
      </c>
      <c r="C62" s="8" t="s">
        <v>65</v>
      </c>
      <c r="D62" s="11" t="s">
        <v>64</v>
      </c>
      <c r="E62" s="9">
        <v>1</v>
      </c>
      <c r="F62" s="9"/>
      <c r="G62" s="9">
        <f>ROUND(F62*E62,2)</f>
        <v>0</v>
      </c>
    </row>
    <row r="63" spans="1:7" ht="21" customHeight="1">
      <c r="A63" s="40" t="s">
        <v>113</v>
      </c>
      <c r="B63" s="41"/>
      <c r="C63" s="41"/>
      <c r="D63" s="41"/>
      <c r="E63" s="41"/>
      <c r="F63" s="42"/>
      <c r="G63" s="16">
        <f>SUM(G58:G62)</f>
        <v>0</v>
      </c>
    </row>
    <row r="64" spans="1:7" ht="15.75">
      <c r="A64" s="5">
        <v>4</v>
      </c>
      <c r="B64" s="7" t="s">
        <v>12</v>
      </c>
      <c r="C64" s="31" t="s">
        <v>66</v>
      </c>
      <c r="D64" s="32"/>
      <c r="E64" s="32"/>
      <c r="F64" s="32"/>
      <c r="G64" s="33"/>
    </row>
    <row r="65" spans="1:7" ht="15.75">
      <c r="A65" s="5" t="s">
        <v>67</v>
      </c>
      <c r="B65" s="7" t="s">
        <v>12</v>
      </c>
      <c r="C65" s="31" t="s">
        <v>68</v>
      </c>
      <c r="D65" s="32"/>
      <c r="E65" s="32"/>
      <c r="F65" s="32"/>
      <c r="G65" s="33"/>
    </row>
    <row r="66" spans="1:7" ht="31.5">
      <c r="A66" s="11">
        <v>47</v>
      </c>
      <c r="B66" s="7" t="s">
        <v>69</v>
      </c>
      <c r="C66" s="8" t="s">
        <v>114</v>
      </c>
      <c r="D66" s="13" t="s">
        <v>6</v>
      </c>
      <c r="E66" s="14">
        <v>16</v>
      </c>
      <c r="F66" s="9"/>
      <c r="G66" s="9">
        <f>ROUND(F66*E66,2)</f>
        <v>0</v>
      </c>
    </row>
    <row r="67" spans="1:7" ht="31.5">
      <c r="A67" s="11">
        <v>48</v>
      </c>
      <c r="B67" s="7" t="s">
        <v>69</v>
      </c>
      <c r="C67" s="8" t="s">
        <v>115</v>
      </c>
      <c r="D67" s="11" t="s">
        <v>1</v>
      </c>
      <c r="E67" s="9">
        <v>39</v>
      </c>
      <c r="F67" s="9"/>
      <c r="G67" s="9">
        <f t="shared" ref="G67:G72" si="2">ROUND(F67*E67,2)</f>
        <v>0</v>
      </c>
    </row>
    <row r="68" spans="1:7" ht="31.5">
      <c r="A68" s="11">
        <v>49</v>
      </c>
      <c r="B68" s="7" t="s">
        <v>69</v>
      </c>
      <c r="C68" s="8" t="s">
        <v>116</v>
      </c>
      <c r="D68" s="11" t="s">
        <v>1</v>
      </c>
      <c r="E68" s="9">
        <v>39</v>
      </c>
      <c r="F68" s="9"/>
      <c r="G68" s="9">
        <f t="shared" si="2"/>
        <v>0</v>
      </c>
    </row>
    <row r="69" spans="1:7" ht="31.5">
      <c r="A69" s="11">
        <v>50</v>
      </c>
      <c r="B69" s="7" t="s">
        <v>69</v>
      </c>
      <c r="C69" s="8" t="s">
        <v>117</v>
      </c>
      <c r="D69" s="11" t="s">
        <v>1</v>
      </c>
      <c r="E69" s="9">
        <v>1</v>
      </c>
      <c r="F69" s="9"/>
      <c r="G69" s="9">
        <f t="shared" si="2"/>
        <v>0</v>
      </c>
    </row>
    <row r="70" spans="1:7" ht="31.5">
      <c r="A70" s="11">
        <v>51</v>
      </c>
      <c r="B70" s="7" t="s">
        <v>69</v>
      </c>
      <c r="C70" s="8" t="s">
        <v>118</v>
      </c>
      <c r="D70" s="11" t="s">
        <v>1</v>
      </c>
      <c r="E70" s="9">
        <v>1</v>
      </c>
      <c r="F70" s="9"/>
      <c r="G70" s="9">
        <f t="shared" si="2"/>
        <v>0</v>
      </c>
    </row>
    <row r="71" spans="1:7" ht="31.5">
      <c r="A71" s="11">
        <v>52</v>
      </c>
      <c r="B71" s="7" t="s">
        <v>69</v>
      </c>
      <c r="C71" s="8" t="s">
        <v>119</v>
      </c>
      <c r="D71" s="11" t="s">
        <v>1</v>
      </c>
      <c r="E71" s="9">
        <v>1</v>
      </c>
      <c r="F71" s="9"/>
      <c r="G71" s="9">
        <f t="shared" si="2"/>
        <v>0</v>
      </c>
    </row>
    <row r="72" spans="1:7" ht="31.5">
      <c r="A72" s="11">
        <v>53</v>
      </c>
      <c r="B72" s="7" t="s">
        <v>69</v>
      </c>
      <c r="C72" s="8" t="s">
        <v>120</v>
      </c>
      <c r="D72" s="11" t="s">
        <v>1</v>
      </c>
      <c r="E72" s="9">
        <v>1</v>
      </c>
      <c r="F72" s="9"/>
      <c r="G72" s="9">
        <f t="shared" si="2"/>
        <v>0</v>
      </c>
    </row>
    <row r="73" spans="1:7" ht="15.75">
      <c r="A73" s="5" t="s">
        <v>70</v>
      </c>
      <c r="B73" s="7" t="s">
        <v>12</v>
      </c>
      <c r="C73" s="31" t="s">
        <v>131</v>
      </c>
      <c r="D73" s="32"/>
      <c r="E73" s="32"/>
      <c r="F73" s="32"/>
      <c r="G73" s="33"/>
    </row>
    <row r="74" spans="1:7" ht="47.25">
      <c r="A74" s="11">
        <v>54</v>
      </c>
      <c r="B74" s="7" t="s">
        <v>71</v>
      </c>
      <c r="C74" s="8" t="s">
        <v>121</v>
      </c>
      <c r="D74" s="11" t="s">
        <v>1</v>
      </c>
      <c r="E74" s="9">
        <v>36</v>
      </c>
      <c r="F74" s="9"/>
      <c r="G74" s="9">
        <f>ROUND(F74*E74,2)</f>
        <v>0</v>
      </c>
    </row>
    <row r="75" spans="1:7" ht="47.25">
      <c r="A75" s="11">
        <v>55</v>
      </c>
      <c r="B75" s="7" t="s">
        <v>71</v>
      </c>
      <c r="C75" s="8" t="s">
        <v>122</v>
      </c>
      <c r="D75" s="11" t="s">
        <v>1</v>
      </c>
      <c r="E75" s="9">
        <v>1</v>
      </c>
      <c r="F75" s="9"/>
      <c r="G75" s="9">
        <f>ROUND(F75*E75,2)</f>
        <v>0</v>
      </c>
    </row>
    <row r="76" spans="1:7" ht="47.25">
      <c r="A76" s="11">
        <v>56</v>
      </c>
      <c r="B76" s="7" t="s">
        <v>71</v>
      </c>
      <c r="C76" s="8" t="s">
        <v>123</v>
      </c>
      <c r="D76" s="11" t="s">
        <v>1</v>
      </c>
      <c r="E76" s="9">
        <v>2</v>
      </c>
      <c r="F76" s="9"/>
      <c r="G76" s="9">
        <f>ROUND(F76*E76,2)</f>
        <v>0</v>
      </c>
    </row>
    <row r="77" spans="1:7" ht="47.25">
      <c r="A77" s="11">
        <v>57</v>
      </c>
      <c r="B77" s="7" t="s">
        <v>71</v>
      </c>
      <c r="C77" s="8" t="s">
        <v>124</v>
      </c>
      <c r="D77" s="11" t="s">
        <v>1</v>
      </c>
      <c r="E77" s="9">
        <v>3</v>
      </c>
      <c r="F77" s="9"/>
      <c r="G77" s="9">
        <f>ROUND(F77*E77,2)</f>
        <v>0</v>
      </c>
    </row>
    <row r="78" spans="1:7" ht="15.75">
      <c r="A78" s="11">
        <v>58</v>
      </c>
      <c r="B78" s="7" t="s">
        <v>71</v>
      </c>
      <c r="C78" s="8" t="s">
        <v>72</v>
      </c>
      <c r="D78" s="11" t="s">
        <v>1</v>
      </c>
      <c r="E78" s="9">
        <v>14</v>
      </c>
      <c r="F78" s="9"/>
      <c r="G78" s="9">
        <f>ROUND(F78*E78,2)</f>
        <v>0</v>
      </c>
    </row>
    <row r="79" spans="1:7" ht="15.75">
      <c r="A79" s="30" t="s">
        <v>135</v>
      </c>
      <c r="B79" s="7" t="s">
        <v>12</v>
      </c>
      <c r="C79" s="31" t="s">
        <v>136</v>
      </c>
      <c r="D79" s="32"/>
      <c r="E79" s="32"/>
      <c r="F79" s="32"/>
      <c r="G79" s="33"/>
    </row>
    <row r="80" spans="1:7" ht="31.5">
      <c r="A80" s="11">
        <v>59</v>
      </c>
      <c r="B80" s="7" t="s">
        <v>71</v>
      </c>
      <c r="C80" s="8" t="s">
        <v>125</v>
      </c>
      <c r="D80" s="11" t="s">
        <v>6</v>
      </c>
      <c r="E80" s="27">
        <v>1066</v>
      </c>
      <c r="F80" s="9"/>
      <c r="G80" s="9">
        <f>ROUND(F80*E80,2)</f>
        <v>0</v>
      </c>
    </row>
    <row r="81" spans="1:7" ht="31.5">
      <c r="A81" s="23">
        <v>60</v>
      </c>
      <c r="B81" s="26" t="s">
        <v>128</v>
      </c>
      <c r="C81" s="22" t="s">
        <v>137</v>
      </c>
      <c r="D81" s="23" t="s">
        <v>6</v>
      </c>
      <c r="E81" s="28">
        <f>1066</f>
        <v>1066</v>
      </c>
      <c r="F81" s="24"/>
      <c r="G81" s="9">
        <f>ROUND(F81*E81,2)</f>
        <v>0</v>
      </c>
    </row>
    <row r="82" spans="1:7" ht="15.75">
      <c r="A82" s="11">
        <v>61</v>
      </c>
      <c r="B82" s="26" t="s">
        <v>128</v>
      </c>
      <c r="C82" s="22" t="s">
        <v>129</v>
      </c>
      <c r="D82" s="23" t="s">
        <v>6</v>
      </c>
      <c r="E82" s="29">
        <f>1066</f>
        <v>1066</v>
      </c>
      <c r="F82" s="24"/>
      <c r="G82" s="9">
        <f>ROUND(F82*E82,2)</f>
        <v>0</v>
      </c>
    </row>
    <row r="83" spans="1:7" ht="21" customHeight="1">
      <c r="A83" s="37" t="s">
        <v>77</v>
      </c>
      <c r="B83" s="38"/>
      <c r="C83" s="38"/>
      <c r="D83" s="38"/>
      <c r="E83" s="38"/>
      <c r="F83" s="39"/>
      <c r="G83" s="17">
        <f>SUM(G66:G72,G74:G78,G80:G82)</f>
        <v>0</v>
      </c>
    </row>
    <row r="84" spans="1:7" ht="17.25" customHeight="1">
      <c r="A84" s="37" t="s">
        <v>78</v>
      </c>
      <c r="B84" s="38"/>
      <c r="C84" s="38"/>
      <c r="D84" s="38"/>
      <c r="E84" s="38"/>
      <c r="F84" s="39"/>
      <c r="G84" s="18">
        <f>G83+G63+G56+G50</f>
        <v>0</v>
      </c>
    </row>
  </sheetData>
  <mergeCells count="22">
    <mergeCell ref="C48:G48"/>
    <mergeCell ref="C51:G51"/>
    <mergeCell ref="C57:G57"/>
    <mergeCell ref="C64:G64"/>
    <mergeCell ref="A56:F56"/>
    <mergeCell ref="A50:F50"/>
    <mergeCell ref="C65:G65"/>
    <mergeCell ref="A84:F84"/>
    <mergeCell ref="A83:F83"/>
    <mergeCell ref="A63:F63"/>
    <mergeCell ref="C73:G73"/>
    <mergeCell ref="C79:G79"/>
    <mergeCell ref="C26:G26"/>
    <mergeCell ref="C32:G32"/>
    <mergeCell ref="C37:G37"/>
    <mergeCell ref="A1:G1"/>
    <mergeCell ref="A2:G2"/>
    <mergeCell ref="C4:G4"/>
    <mergeCell ref="C5:G5"/>
    <mergeCell ref="C8:G8"/>
    <mergeCell ref="C13:G13"/>
    <mergeCell ref="C16:G16"/>
  </mergeCells>
  <phoneticPr fontId="0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"/>
  <sheetViews>
    <sheetView showGridLines="0" tabSelected="1" zoomScaleNormal="100" workbookViewId="0">
      <selection activeCell="C15" sqref="C15"/>
    </sheetView>
  </sheetViews>
  <sheetFormatPr defaultRowHeight="12.75"/>
  <cols>
    <col min="1" max="1" width="5.140625" style="19" customWidth="1"/>
    <col min="2" max="2" width="11.28515625" style="19" customWidth="1"/>
    <col min="3" max="3" width="44.42578125" style="19" customWidth="1"/>
    <col min="4" max="4" width="6" style="19" customWidth="1"/>
    <col min="5" max="5" width="12.7109375" style="21" customWidth="1"/>
    <col min="6" max="6" width="12.42578125" style="21" customWidth="1"/>
    <col min="7" max="7" width="13.7109375" style="21" customWidth="1"/>
    <col min="8" max="16384" width="9.140625" style="19"/>
  </cols>
  <sheetData>
    <row r="1" spans="1:7" ht="15.75">
      <c r="A1" s="49" t="s">
        <v>10</v>
      </c>
      <c r="B1" s="50"/>
      <c r="C1" s="50"/>
      <c r="D1" s="50"/>
      <c r="E1" s="50"/>
      <c r="F1" s="50"/>
      <c r="G1" s="50"/>
    </row>
    <row r="2" spans="1:7" ht="46.5" customHeight="1">
      <c r="A2" s="35" t="s">
        <v>138</v>
      </c>
      <c r="B2" s="36"/>
      <c r="C2" s="36"/>
      <c r="D2" s="36"/>
      <c r="E2" s="36"/>
      <c r="F2" s="36"/>
      <c r="G2" s="36"/>
    </row>
    <row r="3" spans="1:7" s="1" customFormat="1" ht="45">
      <c r="A3" s="3" t="s">
        <v>4</v>
      </c>
      <c r="B3" s="3" t="s">
        <v>8</v>
      </c>
      <c r="C3" s="3" t="s">
        <v>3</v>
      </c>
      <c r="D3" s="3" t="s">
        <v>127</v>
      </c>
      <c r="E3" s="3" t="s">
        <v>9</v>
      </c>
      <c r="F3" s="3" t="s">
        <v>2</v>
      </c>
      <c r="G3" s="3" t="s">
        <v>5</v>
      </c>
    </row>
    <row r="4" spans="1:7" s="1" customFormat="1" ht="63">
      <c r="A4" s="23">
        <v>1</v>
      </c>
      <c r="B4" s="7" t="s">
        <v>71</v>
      </c>
      <c r="C4" s="8" t="s">
        <v>73</v>
      </c>
      <c r="D4" s="11" t="s">
        <v>1</v>
      </c>
      <c r="E4" s="27">
        <v>232</v>
      </c>
      <c r="F4" s="9"/>
      <c r="G4" s="9">
        <f>ROUND(F4*E4,2)</f>
        <v>0</v>
      </c>
    </row>
    <row r="5" spans="1:7" s="1" customFormat="1" ht="78.75">
      <c r="A5" s="11">
        <v>2</v>
      </c>
      <c r="B5" s="7" t="s">
        <v>71</v>
      </c>
      <c r="C5" s="8" t="s">
        <v>81</v>
      </c>
      <c r="D5" s="11" t="s">
        <v>1</v>
      </c>
      <c r="E5" s="9">
        <v>20</v>
      </c>
      <c r="F5" s="9"/>
      <c r="G5" s="9">
        <f>ROUND(F5*E5,2)</f>
        <v>0</v>
      </c>
    </row>
    <row r="6" spans="1:7" s="1" customFormat="1" ht="15.75">
      <c r="A6" s="23">
        <v>3</v>
      </c>
      <c r="B6" s="7" t="s">
        <v>71</v>
      </c>
      <c r="C6" s="8" t="s">
        <v>74</v>
      </c>
      <c r="D6" s="11" t="s">
        <v>1</v>
      </c>
      <c r="E6" s="9">
        <v>20</v>
      </c>
      <c r="F6" s="9"/>
      <c r="G6" s="9">
        <f>ROUND(F6*E6,2)</f>
        <v>0</v>
      </c>
    </row>
    <row r="7" spans="1:7" s="1" customFormat="1" ht="15.75">
      <c r="A7" s="11">
        <v>4</v>
      </c>
      <c r="B7" s="7" t="s">
        <v>71</v>
      </c>
      <c r="C7" s="8" t="s">
        <v>75</v>
      </c>
      <c r="D7" s="11" t="s">
        <v>1</v>
      </c>
      <c r="E7" s="9">
        <v>20</v>
      </c>
      <c r="F7" s="9"/>
      <c r="G7" s="9">
        <f>ROUND(F7*E7,2)</f>
        <v>0</v>
      </c>
    </row>
    <row r="8" spans="1:7" s="1" customFormat="1" ht="47.25">
      <c r="A8" s="23">
        <v>5</v>
      </c>
      <c r="B8" s="7" t="s">
        <v>71</v>
      </c>
      <c r="C8" s="8" t="s">
        <v>76</v>
      </c>
      <c r="D8" s="11" t="s">
        <v>6</v>
      </c>
      <c r="E8" s="9">
        <v>20</v>
      </c>
      <c r="F8" s="9"/>
      <c r="G8" s="9">
        <f>ROUND(F8*E8,2)</f>
        <v>0</v>
      </c>
    </row>
    <row r="9" spans="1:7" ht="15.75">
      <c r="A9" s="46" t="s">
        <v>130</v>
      </c>
      <c r="B9" s="47"/>
      <c r="C9" s="47"/>
      <c r="D9" s="47"/>
      <c r="E9" s="47"/>
      <c r="F9" s="48"/>
      <c r="G9" s="25">
        <f>SUM(G4:G8)</f>
        <v>0</v>
      </c>
    </row>
    <row r="11" spans="1:7">
      <c r="A11" s="20"/>
    </row>
  </sheetData>
  <mergeCells count="3">
    <mergeCell ref="A9:F9"/>
    <mergeCell ref="A1:G1"/>
    <mergeCell ref="A2:G2"/>
  </mergeCells>
  <phoneticPr fontId="0" type="noConversion"/>
  <pageMargins left="0.75" right="0.75" top="1" bottom="1" header="0.5" footer="0.5"/>
  <pageSetup paperSize="9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zad. podstawowe</vt:lpstr>
      <vt:lpstr>prawo opcji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Milkiewicz</dc:creator>
  <cp:lastModifiedBy>zdmacz</cp:lastModifiedBy>
  <dcterms:created xsi:type="dcterms:W3CDTF">2019-04-15T23:22:08Z</dcterms:created>
  <dcterms:modified xsi:type="dcterms:W3CDTF">2020-08-26T10:17:41Z</dcterms:modified>
</cp:coreProperties>
</file>