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0" windowHeight="1185" autoFilterDateGrouping="0"/>
  </bookViews>
  <sheets>
    <sheet name="przedmiar" sheetId="7" r:id="rId1"/>
  </sheets>
  <calcPr calcId="125725"/>
</workbook>
</file>

<file path=xl/calcChain.xml><?xml version="1.0" encoding="utf-8"?>
<calcChain xmlns="http://schemas.openxmlformats.org/spreadsheetml/2006/main">
  <c r="G39" i="7"/>
  <c r="G38"/>
  <c r="G37"/>
  <c r="G36"/>
  <c r="G33"/>
  <c r="G32"/>
  <c r="G29"/>
  <c r="G30" s="1"/>
  <c r="G26"/>
  <c r="G25"/>
  <c r="G22"/>
  <c r="G21"/>
  <c r="G20"/>
  <c r="G19"/>
  <c r="G18"/>
  <c r="G17"/>
  <c r="G14"/>
  <c r="G13"/>
  <c r="G12"/>
  <c r="G9"/>
  <c r="G8"/>
  <c r="G7"/>
  <c r="G34" l="1"/>
  <c r="G40"/>
  <c r="G27"/>
  <c r="G23"/>
  <c r="G15"/>
  <c r="G10"/>
  <c r="G41" l="1"/>
  <c r="G42" l="1"/>
  <c r="G43" s="1"/>
</calcChain>
</file>

<file path=xl/sharedStrings.xml><?xml version="1.0" encoding="utf-8"?>
<sst xmlns="http://schemas.openxmlformats.org/spreadsheetml/2006/main" count="95" uniqueCount="68">
  <si>
    <t>m3</t>
  </si>
  <si>
    <t>m2</t>
  </si>
  <si>
    <t>m</t>
  </si>
  <si>
    <t>szt</t>
  </si>
  <si>
    <t>STWIORB</t>
  </si>
  <si>
    <t>OPIS ROBÓT</t>
  </si>
  <si>
    <t>JM.</t>
  </si>
  <si>
    <t xml:space="preserve">ILOŚĆ </t>
  </si>
  <si>
    <t>CENA JEDNOSTKOWA</t>
  </si>
  <si>
    <t xml:space="preserve">WARTOŚĆ </t>
  </si>
  <si>
    <t xml:space="preserve"> </t>
  </si>
  <si>
    <t>kpl</t>
  </si>
  <si>
    <t>Wartość kosztorysowa robót bez podatku VAT</t>
  </si>
  <si>
    <t>Remont kładki Siedleckiej we Wrocławiu</t>
  </si>
  <si>
    <t>Wygrodzenie podpór mostowych</t>
  </si>
  <si>
    <t>Wykonanie zabezpieczenia wokół 1 filara</t>
  </si>
  <si>
    <t>M.21.01.01</t>
  </si>
  <si>
    <t>M.13.01.01</t>
  </si>
  <si>
    <t>Betonowanie przy uzyciu pompy na samochodzie, płyty ustrojów niosących bez wsporników pełne, zagęszczanie wibratorem, beton min. C25/30</t>
  </si>
  <si>
    <t>M.12.01.00</t>
  </si>
  <si>
    <t>Zbrojenie prefabrykatów</t>
  </si>
  <si>
    <t>kg</t>
  </si>
  <si>
    <t>Remont konstrukcji stalowej</t>
  </si>
  <si>
    <t>Czyszczenie rurociągów i armatur o średn. 57-160 mm, strumieniowo-ścierne (piaskowanie), stopień czystości II, powierzchnia wyjściowa C</t>
  </si>
  <si>
    <t>M.29.02.00</t>
  </si>
  <si>
    <t>M.29.03.00</t>
  </si>
  <si>
    <t>Czyszczenie konstrukcji ciężkich, strumieniowo-ścierne (piaskowanie), stopień czystości II, powierzchnia wyjściowa C</t>
  </si>
  <si>
    <t xml:space="preserve">Zabezpieczenie antykorozyjne konstrukcji stalowych, pełnościennych </t>
  </si>
  <si>
    <t>Zabezpieczenie antykorozyjne konstrukcji stalowych, kratowych</t>
  </si>
  <si>
    <t>Malowanie konstrukcji pełnościennych</t>
  </si>
  <si>
    <t>Malowanie konstrukcji kratowych</t>
  </si>
  <si>
    <t>Razem dział: Remont konstrukcji stalowej</t>
  </si>
  <si>
    <t>Wymiana pomostu drewnianego</t>
  </si>
  <si>
    <t>Wymiana pomostu (pomost z kompozytów wraz z montażem + legary kompozytowe i aluminiowe wraz z montażem)</t>
  </si>
  <si>
    <t>M.20.01.20</t>
  </si>
  <si>
    <t>Razem dział: Wymiana pomostu drewnianego</t>
  </si>
  <si>
    <t>Nawierzchnie na dojściach</t>
  </si>
  <si>
    <t>Nowe nawierzchnie z kostki kamiennej grubości 6 cm, na podsypce cementowo-piaskowej 1:4</t>
  </si>
  <si>
    <t>M.05.03.01</t>
  </si>
  <si>
    <t>M.05.03.02</t>
  </si>
  <si>
    <t>Balustrada prosta na schodach skarpowych, wykonanie balustrady typu BAL 6 wg katalogu detali mostowych</t>
  </si>
  <si>
    <t>Razem dział: Nawierzchnie na dojściach</t>
  </si>
  <si>
    <t>M.30.02.00</t>
  </si>
  <si>
    <t>Roboty różne</t>
  </si>
  <si>
    <t>Włożenie istniejącej rury PVC do rury dwudzielnej HDPE</t>
  </si>
  <si>
    <t>D.07.02.01</t>
  </si>
  <si>
    <t>Słupki do znaków drogowych z rur stalowych o śr. 70mm</t>
  </si>
  <si>
    <t>Pionowe znaki drogowe: znak F4 z nazwą rzeki Oława oraz znak informujący o nazwie kładki</t>
  </si>
  <si>
    <t>M.09.00.00</t>
  </si>
  <si>
    <t>Zabezpieczenie drzew i krzewów na czas wykonywania robót</t>
  </si>
  <si>
    <t>Razem dział: Roboty różne</t>
  </si>
  <si>
    <t>Roboty rozbiórkowe</t>
  </si>
  <si>
    <t>Rozbiórka drewnianego pomostu wraz z załadunkiem i wywozem odpadów na składowisko Wykonawcy oraz kosztami zagospodarowania</t>
  </si>
  <si>
    <t>M.31.01.09</t>
  </si>
  <si>
    <t>M.31.01.07</t>
  </si>
  <si>
    <t>M.31.01.08</t>
  </si>
  <si>
    <t>Roboty rozbiórkowe elementów konstrukcji betonowych wraz z załadunkiem i wywozem odpadów na składowisko Wykonawcy oraz kosztami zagospodarowania</t>
  </si>
  <si>
    <t>Rozbiórka nawierzchni na dojściach wraz z załadunkiem i wywozem odpadów na składowisko Wykonawcy oraz kosztami zagospodarowania</t>
  </si>
  <si>
    <t>Razem dział: Roboty rozbiórkowe</t>
  </si>
  <si>
    <t>Wymiana skorodowanych elementów konstrukcji</t>
  </si>
  <si>
    <t>M.14.01.01</t>
  </si>
  <si>
    <t>Wymiana skorodowanych elementów stalowych (w tym odtworzenie wpustów) - po odrysowaniu i wykonaniu w wytwórni. Założona ilość elementów stalowych do wymiany może ulec zmianie po usunięciu pomostu i wypiaskowaniu konstrukcji</t>
  </si>
  <si>
    <t>Wymiana nitów mechanicznie</t>
  </si>
  <si>
    <t>Razem dział: Wymiana skorodowanych elementów konstrukcji</t>
  </si>
  <si>
    <t>Podatek VAT</t>
  </si>
  <si>
    <t>Razem dział: Wygrodzenie podpór mostowych</t>
  </si>
  <si>
    <t>Cena ofertowa brutto</t>
  </si>
  <si>
    <t>PRZEDMIAR ROBÓT (KOSZTORYS OFERTOWY po wypełnieniu)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</si>
</sst>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1"/>
      <color rgb="FFFF0000"/>
      <name val="Calibri"/>
      <family val="2"/>
      <scheme val="minor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2" fontId="0" fillId="0" borderId="0" xfId="0" applyNumberFormat="1"/>
    <xf numFmtId="44" fontId="0" fillId="0" borderId="0" xfId="0" applyNumberFormat="1"/>
    <xf numFmtId="0" fontId="0" fillId="0" borderId="0" xfId="0" applyNumberFormat="1"/>
    <xf numFmtId="0" fontId="2" fillId="0" borderId="1" xfId="0" applyNumberFormat="1" applyFont="1" applyBorder="1" applyAlignment="1" applyProtection="1">
      <alignment horizontal="center" vertical="center" wrapText="1" readingOrder="1"/>
    </xf>
    <xf numFmtId="2" fontId="2" fillId="0" borderId="1" xfId="0" applyNumberFormat="1" applyFont="1" applyBorder="1" applyAlignment="1" applyProtection="1">
      <alignment horizontal="center" vertical="center" wrapText="1" readingOrder="1"/>
    </xf>
    <xf numFmtId="44" fontId="2" fillId="0" borderId="1" xfId="0" applyNumberFormat="1" applyFont="1" applyBorder="1" applyAlignment="1" applyProtection="1">
      <alignment horizontal="center" vertical="center" wrapText="1" readingOrder="1"/>
    </xf>
    <xf numFmtId="44" fontId="2" fillId="0" borderId="1" xfId="0" applyNumberFormat="1" applyFont="1" applyFill="1" applyBorder="1" applyAlignment="1" applyProtection="1">
      <alignment horizontal="center" vertical="center" wrapText="1" readingOrder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top"/>
    </xf>
    <xf numFmtId="164" fontId="3" fillId="0" borderId="1" xfId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/>
    </xf>
    <xf numFmtId="0" fontId="4" fillId="0" borderId="1" xfId="0" applyFont="1" applyBorder="1"/>
    <xf numFmtId="164" fontId="4" fillId="0" borderId="1" xfId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0" xfId="0" applyFont="1"/>
    <xf numFmtId="0" fontId="5" fillId="0" borderId="0" xfId="0" applyNumberFormat="1" applyFont="1" applyAlignment="1" applyProtection="1">
      <alignment horizontal="center" vertical="top" wrapText="1" readingOrder="1"/>
    </xf>
    <xf numFmtId="164" fontId="4" fillId="0" borderId="1" xfId="1" applyFont="1" applyBorder="1"/>
    <xf numFmtId="164" fontId="8" fillId="0" borderId="1" xfId="1" applyFont="1" applyBorder="1" applyAlignment="1">
      <alignment horizontal="center" vertical="top"/>
    </xf>
    <xf numFmtId="0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/>
    </xf>
    <xf numFmtId="0" fontId="5" fillId="0" borderId="0" xfId="0" applyNumberFormat="1" applyFont="1" applyAlignment="1" applyProtection="1">
      <alignment horizontal="center" vertical="top" wrapText="1" readingOrder="1"/>
    </xf>
    <xf numFmtId="0" fontId="6" fillId="0" borderId="0" xfId="0" applyNumberFormat="1" applyFont="1" applyAlignment="1" applyProtection="1">
      <alignment horizontal="center" vertical="top" wrapText="1" readingOrder="1"/>
    </xf>
    <xf numFmtId="0" fontId="4" fillId="0" borderId="1" xfId="0" applyFont="1" applyBorder="1" applyAlignment="1">
      <alignment horizontal="left"/>
    </xf>
    <xf numFmtId="0" fontId="4" fillId="0" borderId="4" xfId="0" applyNumberFormat="1" applyFont="1" applyBorder="1" applyAlignment="1">
      <alignment horizontal="left"/>
    </xf>
    <xf numFmtId="0" fontId="4" fillId="0" borderId="2" xfId="0" applyNumberFormat="1" applyFont="1" applyBorder="1" applyAlignment="1">
      <alignment horizontal="left"/>
    </xf>
    <xf numFmtId="0" fontId="4" fillId="0" borderId="3" xfId="0" applyNumberFormat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NumberFormat="1" applyFont="1" applyBorder="1" applyAlignment="1">
      <alignment horizontal="left" vertical="top"/>
    </xf>
    <xf numFmtId="0" fontId="4" fillId="0" borderId="2" xfId="0" applyNumberFormat="1" applyFont="1" applyBorder="1" applyAlignment="1">
      <alignment horizontal="left" vertical="top"/>
    </xf>
    <xf numFmtId="0" fontId="4" fillId="0" borderId="3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1" xfId="0" applyNumberFormat="1" applyFont="1" applyBorder="1" applyAlignment="1">
      <alignment horizontal="left" vertical="top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7"/>
  <sheetViews>
    <sheetView showGridLines="0" tabSelected="1" zoomScaleNormal="100" workbookViewId="0">
      <selection activeCell="L15" sqref="L15"/>
    </sheetView>
  </sheetViews>
  <sheetFormatPr defaultRowHeight="15"/>
  <cols>
    <col min="1" max="1" width="3.85546875" style="3" customWidth="1"/>
    <col min="2" max="2" width="13.5703125" customWidth="1"/>
    <col min="3" max="3" width="48" customWidth="1"/>
    <col min="4" max="4" width="5.7109375" customWidth="1"/>
    <col min="5" max="5" width="13.5703125" style="1" customWidth="1"/>
    <col min="6" max="6" width="19.7109375" style="2" customWidth="1"/>
    <col min="7" max="7" width="18.28515625" style="2" customWidth="1"/>
  </cols>
  <sheetData>
    <row r="1" spans="1:7" ht="18">
      <c r="A1" s="26" t="s">
        <v>67</v>
      </c>
      <c r="B1" s="26"/>
      <c r="C1" s="26"/>
      <c r="D1" s="26"/>
      <c r="E1" s="26"/>
      <c r="F1" s="26"/>
      <c r="G1" s="26"/>
    </row>
    <row r="2" spans="1:7" ht="18">
      <c r="A2" s="19"/>
      <c r="B2" s="19"/>
      <c r="C2" s="19"/>
      <c r="D2" s="19"/>
      <c r="E2" s="19"/>
      <c r="F2" s="19"/>
      <c r="G2" s="19"/>
    </row>
    <row r="3" spans="1:7" ht="18">
      <c r="A3" s="26" t="s">
        <v>13</v>
      </c>
      <c r="B3" s="26"/>
      <c r="C3" s="26"/>
      <c r="D3" s="26"/>
      <c r="E3" s="26"/>
      <c r="F3" s="26"/>
      <c r="G3" s="26"/>
    </row>
    <row r="4" spans="1:7">
      <c r="A4" s="27"/>
      <c r="B4" s="27"/>
      <c r="C4" s="27"/>
      <c r="D4" s="27"/>
      <c r="E4" s="27"/>
      <c r="F4" s="27"/>
      <c r="G4" s="27"/>
    </row>
    <row r="5" spans="1:7" ht="30">
      <c r="A5" s="4"/>
      <c r="B5" s="4" t="s">
        <v>4</v>
      </c>
      <c r="C5" s="4" t="s">
        <v>5</v>
      </c>
      <c r="D5" s="4" t="s">
        <v>6</v>
      </c>
      <c r="E5" s="5" t="s">
        <v>7</v>
      </c>
      <c r="F5" s="6" t="s">
        <v>8</v>
      </c>
      <c r="G5" s="7" t="s">
        <v>9</v>
      </c>
    </row>
    <row r="6" spans="1:7" ht="15.75">
      <c r="A6" s="12">
        <v>1</v>
      </c>
      <c r="B6" s="13" t="s">
        <v>10</v>
      </c>
      <c r="C6" s="28" t="s">
        <v>14</v>
      </c>
      <c r="D6" s="28"/>
      <c r="E6" s="28"/>
      <c r="F6" s="28"/>
      <c r="G6" s="28"/>
    </row>
    <row r="7" spans="1:7" ht="21" customHeight="1">
      <c r="A7" s="11">
        <v>1</v>
      </c>
      <c r="B7" s="15" t="s">
        <v>16</v>
      </c>
      <c r="C7" s="8" t="s">
        <v>15</v>
      </c>
      <c r="D7" s="9" t="s">
        <v>11</v>
      </c>
      <c r="E7" s="10">
        <v>2</v>
      </c>
      <c r="F7" s="10"/>
      <c r="G7" s="10">
        <f>ROUND(F7*E7,2)</f>
        <v>0</v>
      </c>
    </row>
    <row r="8" spans="1:7" ht="60.75">
      <c r="A8" s="11">
        <v>2</v>
      </c>
      <c r="B8" s="15" t="s">
        <v>17</v>
      </c>
      <c r="C8" s="8" t="s">
        <v>18</v>
      </c>
      <c r="D8" s="10" t="s">
        <v>0</v>
      </c>
      <c r="E8" s="10">
        <v>18.72</v>
      </c>
      <c r="F8" s="10"/>
      <c r="G8" s="10">
        <f>ROUND(F8*E8,2)</f>
        <v>0</v>
      </c>
    </row>
    <row r="9" spans="1:7" ht="15.75">
      <c r="A9" s="11">
        <v>3</v>
      </c>
      <c r="B9" s="15" t="s">
        <v>19</v>
      </c>
      <c r="C9" s="8" t="s">
        <v>20</v>
      </c>
      <c r="D9" s="9" t="s">
        <v>21</v>
      </c>
      <c r="E9" s="10">
        <v>4508</v>
      </c>
      <c r="F9" s="10"/>
      <c r="G9" s="10">
        <f>ROUND(F9*E9,2)</f>
        <v>0</v>
      </c>
    </row>
    <row r="10" spans="1:7" ht="15.75">
      <c r="A10" s="29" t="s">
        <v>65</v>
      </c>
      <c r="B10" s="30"/>
      <c r="C10" s="30"/>
      <c r="D10" s="30"/>
      <c r="E10" s="30"/>
      <c r="F10" s="31"/>
      <c r="G10" s="14">
        <f>SUM(G7:G9)</f>
        <v>0</v>
      </c>
    </row>
    <row r="11" spans="1:7" ht="15.75">
      <c r="A11" s="12">
        <v>2</v>
      </c>
      <c r="B11" s="13" t="s">
        <v>10</v>
      </c>
      <c r="C11" s="32" t="s">
        <v>51</v>
      </c>
      <c r="D11" s="33"/>
      <c r="E11" s="33"/>
      <c r="F11" s="33"/>
      <c r="G11" s="34"/>
    </row>
    <row r="12" spans="1:7" ht="63.75" customHeight="1">
      <c r="A12" s="17">
        <v>4</v>
      </c>
      <c r="B12" s="15" t="s">
        <v>53</v>
      </c>
      <c r="C12" s="16" t="s">
        <v>52</v>
      </c>
      <c r="D12" s="9" t="s">
        <v>1</v>
      </c>
      <c r="E12" s="10">
        <v>272</v>
      </c>
      <c r="F12" s="10"/>
      <c r="G12" s="10">
        <f>ROUND(F12*E12,2)</f>
        <v>0</v>
      </c>
    </row>
    <row r="13" spans="1:7" ht="60">
      <c r="A13" s="17">
        <v>5</v>
      </c>
      <c r="B13" s="15" t="s">
        <v>54</v>
      </c>
      <c r="C13" s="16" t="s">
        <v>56</v>
      </c>
      <c r="D13" s="9" t="s">
        <v>0</v>
      </c>
      <c r="E13" s="10">
        <v>3</v>
      </c>
      <c r="F13" s="10"/>
      <c r="G13" s="10">
        <f>ROUND(F13*E13,2)</f>
        <v>0</v>
      </c>
    </row>
    <row r="14" spans="1:7" ht="60">
      <c r="A14" s="17">
        <v>6</v>
      </c>
      <c r="B14" s="15" t="s">
        <v>55</v>
      </c>
      <c r="C14" s="16" t="s">
        <v>57</v>
      </c>
      <c r="D14" s="9" t="s">
        <v>1</v>
      </c>
      <c r="E14" s="10">
        <v>34</v>
      </c>
      <c r="F14" s="10"/>
      <c r="G14" s="10">
        <f>ROUND(F14*E14,2)</f>
        <v>0</v>
      </c>
    </row>
    <row r="15" spans="1:7" ht="15.75">
      <c r="A15" s="29" t="s">
        <v>58</v>
      </c>
      <c r="B15" s="30"/>
      <c r="C15" s="30"/>
      <c r="D15" s="30"/>
      <c r="E15" s="30"/>
      <c r="F15" s="31"/>
      <c r="G15" s="14">
        <f>SUM(G12:G14)</f>
        <v>0</v>
      </c>
    </row>
    <row r="16" spans="1:7" ht="15.75">
      <c r="A16" s="12">
        <v>3</v>
      </c>
      <c r="B16" s="13" t="s">
        <v>10</v>
      </c>
      <c r="C16" s="32" t="s">
        <v>22</v>
      </c>
      <c r="D16" s="33"/>
      <c r="E16" s="33"/>
      <c r="F16" s="33"/>
      <c r="G16" s="34"/>
    </row>
    <row r="17" spans="1:7" ht="47.25" customHeight="1">
      <c r="A17" s="11">
        <v>7</v>
      </c>
      <c r="B17" s="15" t="s">
        <v>24</v>
      </c>
      <c r="C17" s="16" t="s">
        <v>23</v>
      </c>
      <c r="D17" s="9" t="s">
        <v>1</v>
      </c>
      <c r="E17" s="10">
        <v>342</v>
      </c>
      <c r="F17" s="10"/>
      <c r="G17" s="10">
        <f t="shared" ref="G17:G22" si="0">ROUND(F17*E17,2)</f>
        <v>0</v>
      </c>
    </row>
    <row r="18" spans="1:7" ht="45">
      <c r="A18" s="11">
        <v>8</v>
      </c>
      <c r="B18" s="15" t="s">
        <v>24</v>
      </c>
      <c r="C18" s="16" t="s">
        <v>26</v>
      </c>
      <c r="D18" s="9" t="s">
        <v>1</v>
      </c>
      <c r="E18" s="10">
        <v>853</v>
      </c>
      <c r="F18" s="10"/>
      <c r="G18" s="10">
        <f t="shared" si="0"/>
        <v>0</v>
      </c>
    </row>
    <row r="19" spans="1:7" ht="30.75">
      <c r="A19" s="11">
        <v>9</v>
      </c>
      <c r="B19" s="15" t="s">
        <v>25</v>
      </c>
      <c r="C19" s="8" t="s">
        <v>27</v>
      </c>
      <c r="D19" s="9" t="s">
        <v>1</v>
      </c>
      <c r="E19" s="10">
        <v>991</v>
      </c>
      <c r="F19" s="10"/>
      <c r="G19" s="10">
        <f t="shared" si="0"/>
        <v>0</v>
      </c>
    </row>
    <row r="20" spans="1:7" ht="30.75">
      <c r="A20" s="11">
        <v>10</v>
      </c>
      <c r="B20" s="15" t="s">
        <v>25</v>
      </c>
      <c r="C20" s="8" t="s">
        <v>28</v>
      </c>
      <c r="D20" s="9" t="s">
        <v>1</v>
      </c>
      <c r="E20" s="10">
        <v>204</v>
      </c>
      <c r="F20" s="10"/>
      <c r="G20" s="10">
        <f t="shared" si="0"/>
        <v>0</v>
      </c>
    </row>
    <row r="21" spans="1:7" ht="15.75">
      <c r="A21" s="11">
        <v>11</v>
      </c>
      <c r="B21" s="15" t="s">
        <v>25</v>
      </c>
      <c r="C21" s="8" t="s">
        <v>29</v>
      </c>
      <c r="D21" s="9" t="s">
        <v>1</v>
      </c>
      <c r="E21" s="10">
        <v>991</v>
      </c>
      <c r="F21" s="10"/>
      <c r="G21" s="10">
        <f t="shared" si="0"/>
        <v>0</v>
      </c>
    </row>
    <row r="22" spans="1:7" ht="15.75">
      <c r="A22" s="11">
        <v>12</v>
      </c>
      <c r="B22" s="15" t="s">
        <v>25</v>
      </c>
      <c r="C22" s="8" t="s">
        <v>30</v>
      </c>
      <c r="D22" s="9" t="s">
        <v>1</v>
      </c>
      <c r="E22" s="10">
        <v>204</v>
      </c>
      <c r="F22" s="10"/>
      <c r="G22" s="10">
        <f t="shared" si="0"/>
        <v>0</v>
      </c>
    </row>
    <row r="23" spans="1:7" ht="21" customHeight="1">
      <c r="A23" s="35" t="s">
        <v>31</v>
      </c>
      <c r="B23" s="36"/>
      <c r="C23" s="36"/>
      <c r="D23" s="36"/>
      <c r="E23" s="36"/>
      <c r="F23" s="37"/>
      <c r="G23" s="14">
        <f>SUM(G17:G22)</f>
        <v>0</v>
      </c>
    </row>
    <row r="24" spans="1:7" ht="15.75">
      <c r="A24" s="12">
        <v>4</v>
      </c>
      <c r="B24" s="13" t="s">
        <v>10</v>
      </c>
      <c r="C24" s="32" t="s">
        <v>59</v>
      </c>
      <c r="D24" s="33"/>
      <c r="E24" s="33"/>
      <c r="F24" s="33"/>
      <c r="G24" s="34"/>
    </row>
    <row r="25" spans="1:7" ht="90">
      <c r="A25" s="22">
        <v>13</v>
      </c>
      <c r="B25" s="23" t="s">
        <v>60</v>
      </c>
      <c r="C25" s="24" t="s">
        <v>61</v>
      </c>
      <c r="D25" s="25" t="s">
        <v>21</v>
      </c>
      <c r="E25" s="21">
        <v>3000</v>
      </c>
      <c r="F25" s="21"/>
      <c r="G25" s="21">
        <f>ROUND(F25*E25,2)</f>
        <v>0</v>
      </c>
    </row>
    <row r="26" spans="1:7" ht="21" customHeight="1">
      <c r="A26" s="22">
        <v>14</v>
      </c>
      <c r="B26" s="23" t="s">
        <v>60</v>
      </c>
      <c r="C26" s="24" t="s">
        <v>62</v>
      </c>
      <c r="D26" s="25" t="s">
        <v>3</v>
      </c>
      <c r="E26" s="21">
        <v>100</v>
      </c>
      <c r="F26" s="21"/>
      <c r="G26" s="21">
        <f>ROUND(F26*E26,2)</f>
        <v>0</v>
      </c>
    </row>
    <row r="27" spans="1:7" ht="22.5" customHeight="1">
      <c r="A27" s="35" t="s">
        <v>63</v>
      </c>
      <c r="B27" s="36"/>
      <c r="C27" s="36"/>
      <c r="D27" s="36"/>
      <c r="E27" s="36"/>
      <c r="F27" s="37"/>
      <c r="G27" s="14">
        <f>SUM(G25:G26)</f>
        <v>0</v>
      </c>
    </row>
    <row r="28" spans="1:7" ht="20.25" customHeight="1">
      <c r="A28" s="12">
        <v>5</v>
      </c>
      <c r="B28" s="13" t="s">
        <v>10</v>
      </c>
      <c r="C28" s="38" t="s">
        <v>32</v>
      </c>
      <c r="D28" s="39"/>
      <c r="E28" s="39"/>
      <c r="F28" s="39"/>
      <c r="G28" s="40"/>
    </row>
    <row r="29" spans="1:7" ht="48.75" customHeight="1">
      <c r="A29" s="11">
        <v>15</v>
      </c>
      <c r="B29" s="15" t="s">
        <v>34</v>
      </c>
      <c r="C29" s="16" t="s">
        <v>33</v>
      </c>
      <c r="D29" s="9" t="s">
        <v>11</v>
      </c>
      <c r="E29" s="10">
        <v>1</v>
      </c>
      <c r="F29" s="21"/>
      <c r="G29" s="10">
        <f>ROUND(F29*E29,2)</f>
        <v>0</v>
      </c>
    </row>
    <row r="30" spans="1:7" ht="26.25" customHeight="1">
      <c r="A30" s="35" t="s">
        <v>35</v>
      </c>
      <c r="B30" s="36"/>
      <c r="C30" s="36"/>
      <c r="D30" s="36"/>
      <c r="E30" s="36"/>
      <c r="F30" s="37"/>
      <c r="G30" s="14">
        <f>SUM(G29)</f>
        <v>0</v>
      </c>
    </row>
    <row r="31" spans="1:7" ht="21" customHeight="1">
      <c r="A31" s="12">
        <v>6</v>
      </c>
      <c r="B31" s="13" t="s">
        <v>10</v>
      </c>
      <c r="C31" s="38" t="s">
        <v>36</v>
      </c>
      <c r="D31" s="39"/>
      <c r="E31" s="39"/>
      <c r="F31" s="39"/>
      <c r="G31" s="40"/>
    </row>
    <row r="32" spans="1:7" ht="37.5" customHeight="1">
      <c r="A32" s="11">
        <v>16</v>
      </c>
      <c r="B32" s="15" t="s">
        <v>38</v>
      </c>
      <c r="C32" s="16" t="s">
        <v>37</v>
      </c>
      <c r="D32" s="9" t="s">
        <v>1</v>
      </c>
      <c r="E32" s="10">
        <v>60.5</v>
      </c>
      <c r="F32" s="10"/>
      <c r="G32" s="10">
        <f>ROUND(F32*E32,2)</f>
        <v>0</v>
      </c>
    </row>
    <row r="33" spans="1:7" ht="48" customHeight="1">
      <c r="A33" s="11">
        <v>17</v>
      </c>
      <c r="B33" s="15" t="s">
        <v>39</v>
      </c>
      <c r="C33" s="16" t="s">
        <v>40</v>
      </c>
      <c r="D33" s="9" t="s">
        <v>11</v>
      </c>
      <c r="E33" s="10">
        <v>1</v>
      </c>
      <c r="F33" s="10"/>
      <c r="G33" s="10">
        <f>ROUND(F33*E33,2)</f>
        <v>0</v>
      </c>
    </row>
    <row r="34" spans="1:7" ht="18" customHeight="1">
      <c r="A34" s="29" t="s">
        <v>41</v>
      </c>
      <c r="B34" s="30"/>
      <c r="C34" s="30"/>
      <c r="D34" s="30"/>
      <c r="E34" s="30"/>
      <c r="F34" s="31"/>
      <c r="G34" s="14">
        <f>SUM(G32:G33)</f>
        <v>0</v>
      </c>
    </row>
    <row r="35" spans="1:7" ht="21.75" customHeight="1">
      <c r="A35" s="12">
        <v>7</v>
      </c>
      <c r="B35" s="13" t="s">
        <v>10</v>
      </c>
      <c r="C35" s="38" t="s">
        <v>43</v>
      </c>
      <c r="D35" s="39"/>
      <c r="E35" s="39"/>
      <c r="F35" s="39"/>
      <c r="G35" s="40"/>
    </row>
    <row r="36" spans="1:7" ht="38.25" customHeight="1">
      <c r="A36" s="11">
        <v>18</v>
      </c>
      <c r="B36" s="15" t="s">
        <v>42</v>
      </c>
      <c r="C36" s="16" t="s">
        <v>44</v>
      </c>
      <c r="D36" s="9" t="s">
        <v>2</v>
      </c>
      <c r="E36" s="10">
        <v>110</v>
      </c>
      <c r="F36" s="10"/>
      <c r="G36" s="10">
        <f>ROUND(F36*E36,2)</f>
        <v>0</v>
      </c>
    </row>
    <row r="37" spans="1:7" ht="35.25" customHeight="1">
      <c r="A37" s="11">
        <v>19</v>
      </c>
      <c r="B37" s="15" t="s">
        <v>45</v>
      </c>
      <c r="C37" s="16" t="s">
        <v>46</v>
      </c>
      <c r="D37" s="9" t="s">
        <v>3</v>
      </c>
      <c r="E37" s="10">
        <v>2</v>
      </c>
      <c r="F37" s="10"/>
      <c r="G37" s="10">
        <f>ROUND(F37*E37,2)</f>
        <v>0</v>
      </c>
    </row>
    <row r="38" spans="1:7" ht="35.25" customHeight="1">
      <c r="A38" s="11">
        <v>20</v>
      </c>
      <c r="B38" s="15" t="s">
        <v>45</v>
      </c>
      <c r="C38" s="16" t="s">
        <v>47</v>
      </c>
      <c r="D38" s="9" t="s">
        <v>3</v>
      </c>
      <c r="E38" s="10">
        <v>2</v>
      </c>
      <c r="F38" s="10"/>
      <c r="G38" s="10">
        <f>ROUND(F38*E38,2)</f>
        <v>0</v>
      </c>
    </row>
    <row r="39" spans="1:7" ht="36.75" customHeight="1">
      <c r="A39" s="11">
        <v>21</v>
      </c>
      <c r="B39" s="15" t="s">
        <v>48</v>
      </c>
      <c r="C39" s="16" t="s">
        <v>49</v>
      </c>
      <c r="D39" s="9" t="s">
        <v>3</v>
      </c>
      <c r="E39" s="10">
        <v>18</v>
      </c>
      <c r="F39" s="10"/>
      <c r="G39" s="10">
        <f>ROUND(F39*E39,2)</f>
        <v>0</v>
      </c>
    </row>
    <row r="40" spans="1:7" ht="18.75" customHeight="1">
      <c r="A40" s="29" t="s">
        <v>50</v>
      </c>
      <c r="B40" s="30"/>
      <c r="C40" s="30"/>
      <c r="D40" s="30"/>
      <c r="E40" s="30"/>
      <c r="F40" s="31"/>
      <c r="G40" s="14">
        <f>SUM(G36:G39)</f>
        <v>0</v>
      </c>
    </row>
    <row r="41" spans="1:7" ht="15.75">
      <c r="A41" s="29" t="s">
        <v>12</v>
      </c>
      <c r="B41" s="30"/>
      <c r="C41" s="30"/>
      <c r="D41" s="30"/>
      <c r="E41" s="30"/>
      <c r="F41" s="31"/>
      <c r="G41" s="14">
        <f>G15+G40+G34+G30+G23+G10+G27</f>
        <v>0</v>
      </c>
    </row>
    <row r="42" spans="1:7" ht="15.75">
      <c r="A42" s="41" t="s">
        <v>64</v>
      </c>
      <c r="B42" s="41"/>
      <c r="C42" s="41"/>
      <c r="D42" s="41"/>
      <c r="E42" s="41"/>
      <c r="F42" s="41"/>
      <c r="G42" s="20">
        <f>ROUND(G41*23%,2)</f>
        <v>0</v>
      </c>
    </row>
    <row r="43" spans="1:7" ht="15.75">
      <c r="A43" s="29" t="s">
        <v>66</v>
      </c>
      <c r="B43" s="30"/>
      <c r="C43" s="30"/>
      <c r="D43" s="30"/>
      <c r="E43" s="30"/>
      <c r="F43" s="31"/>
      <c r="G43" s="20">
        <f>G41+G42</f>
        <v>0</v>
      </c>
    </row>
    <row r="45" spans="1:7">
      <c r="C45" s="18"/>
    </row>
    <row r="47" spans="1:7">
      <c r="C47" s="18"/>
    </row>
  </sheetData>
  <mergeCells count="20">
    <mergeCell ref="C28:G28"/>
    <mergeCell ref="A1:G1"/>
    <mergeCell ref="A3:G3"/>
    <mergeCell ref="A4:G4"/>
    <mergeCell ref="C6:G6"/>
    <mergeCell ref="A10:F10"/>
    <mergeCell ref="C11:G11"/>
    <mergeCell ref="A15:F15"/>
    <mergeCell ref="C16:G16"/>
    <mergeCell ref="A23:F23"/>
    <mergeCell ref="C24:G24"/>
    <mergeCell ref="A27:F27"/>
    <mergeCell ref="A42:F42"/>
    <mergeCell ref="A43:F43"/>
    <mergeCell ref="A30:F30"/>
    <mergeCell ref="C31:G31"/>
    <mergeCell ref="A34:F34"/>
    <mergeCell ref="C35:G35"/>
    <mergeCell ref="A40:F40"/>
    <mergeCell ref="A41:F41"/>
  </mergeCells>
  <pageMargins left="1" right="0.5" top="0.38976377248764038" bottom="0.38976377248764038" header="0.3" footer="0.3"/>
  <pageSetup paperSize="9" scale="90" orientation="portrait" errors="blank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zdrosz</cp:lastModifiedBy>
  <cp:lastPrinted>2020-08-13T06:19:08Z</cp:lastPrinted>
  <dcterms:created xsi:type="dcterms:W3CDTF">2019-12-16T21:02:59Z</dcterms:created>
  <dcterms:modified xsi:type="dcterms:W3CDTF">2020-08-13T06:19:23Z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17.1.6.0</vt:lpwstr>
  </property>
</Properties>
</file>