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ko" sheetId="1" r:id="rId1"/>
  </sheets>
  <calcPr calcId="124519"/>
</workbook>
</file>

<file path=xl/calcChain.xml><?xml version="1.0" encoding="utf-8"?>
<calcChain xmlns="http://schemas.openxmlformats.org/spreadsheetml/2006/main">
  <c r="G46" i="1"/>
  <c r="G45"/>
  <c r="G44"/>
  <c r="G43"/>
  <c r="G41"/>
  <c r="G40"/>
  <c r="G36"/>
  <c r="G35"/>
  <c r="G34"/>
  <c r="G31"/>
  <c r="G32" s="1"/>
  <c r="G28"/>
  <c r="G27"/>
  <c r="G24"/>
  <c r="G23"/>
  <c r="G22"/>
  <c r="G19"/>
  <c r="G18"/>
  <c r="G15"/>
  <c r="G14"/>
  <c r="G13"/>
  <c r="G12"/>
  <c r="G6"/>
  <c r="G7"/>
  <c r="G8"/>
  <c r="G9"/>
  <c r="G5"/>
  <c r="G37" l="1"/>
  <c r="G16"/>
  <c r="G25"/>
  <c r="G29"/>
  <c r="G20"/>
  <c r="G10"/>
</calcChain>
</file>

<file path=xl/sharedStrings.xml><?xml version="1.0" encoding="utf-8"?>
<sst xmlns="http://schemas.openxmlformats.org/spreadsheetml/2006/main" count="125" uniqueCount="90">
  <si>
    <t>Lp.</t>
  </si>
  <si>
    <t>Nr spec.techn.</t>
  </si>
  <si>
    <t>Opis</t>
  </si>
  <si>
    <t>Ilość</t>
  </si>
  <si>
    <t>Cena jedn.</t>
  </si>
  <si>
    <t>Wartość</t>
  </si>
  <si>
    <t>ROBOTY ZIEMNE I PRZYGOTOWAWCZE</t>
  </si>
  <si>
    <t>1 d.1</t>
  </si>
  <si>
    <t>D-01.01.01</t>
  </si>
  <si>
    <t>Roboty pomiarowe</t>
  </si>
  <si>
    <t>2 d.1</t>
  </si>
  <si>
    <t>D-01.02.04</t>
  </si>
  <si>
    <t>m2</t>
  </si>
  <si>
    <t>3 d.1</t>
  </si>
  <si>
    <t>D-04.01.01</t>
  </si>
  <si>
    <t>Korytowanie pod warstwy konstrukcyjne nawierzchni (kruszywo/grunt) wraz z kosztem zagospodarowania urobku</t>
  </si>
  <si>
    <t>m3</t>
  </si>
  <si>
    <t>4 d.1</t>
  </si>
  <si>
    <t>D-02.03.01</t>
  </si>
  <si>
    <t>Wykonanie nasypów wraz z kosztem pozyskania gruntu</t>
  </si>
  <si>
    <t>5 d.1</t>
  </si>
  <si>
    <t>Profilowanie i zagęszczenie podłoża pod warstwy konstrukcyjne nawierzchni w gruncie kat. I-IV</t>
  </si>
  <si>
    <t>Razem dział: ROBOTY ZIEMNE I PRZYGOTOWAWCZE</t>
  </si>
  <si>
    <t>NAWIERZCHNIA JEZDNI</t>
  </si>
  <si>
    <t>6 d.2</t>
  </si>
  <si>
    <t>D-04.02.01</t>
  </si>
  <si>
    <t>Warstwa odcinająca zagęszczana mechanicznie - 10 cm grubość po zagęszczeniu</t>
  </si>
  <si>
    <t>7 d.2</t>
  </si>
  <si>
    <t>D-04.04.02</t>
  </si>
  <si>
    <t>Podbudowa z kruszywa łamanego 0/31,5 stab. mechanicznie - warstwa o grubości po zagęszczeniu 20 cm</t>
  </si>
  <si>
    <t>8 d.2</t>
  </si>
  <si>
    <t>D-04.07.01</t>
  </si>
  <si>
    <t>Podbudowa z betonu asfaltowego AC16P gr. 8 cm wraz z przygotowaniem nawierzchni (oczyszczenie i skropienie)</t>
  </si>
  <si>
    <t>9 d.2</t>
  </si>
  <si>
    <t>D -05.03.05a</t>
  </si>
  <si>
    <t>Warstwa scieralna z betonu asfaltowego AC11S gr. 5 cm wraz z przygotowaniem nawierzchni (oczyszczenie i skropienie)</t>
  </si>
  <si>
    <t>Razem dział: NAWIERZCHNIA JEZDNI</t>
  </si>
  <si>
    <t>NAWIERZCHNIA POBOCZA</t>
  </si>
  <si>
    <t>10 d.3</t>
  </si>
  <si>
    <t>D-04.02.01.</t>
  </si>
  <si>
    <t>11 d.3</t>
  </si>
  <si>
    <t>D.05.02.01</t>
  </si>
  <si>
    <t>Nawierzchnia pobocza z kruszywa łamanego stab. mechanicznie gr. 15 cm</t>
  </si>
  <si>
    <t>Razem dział: NAWIERZCHNIA POBOCZA</t>
  </si>
  <si>
    <t>NAWIERZCHNIA Z KOSTKI BETONOWEJ</t>
  </si>
  <si>
    <t>12 d.4</t>
  </si>
  <si>
    <t>D-04.05.01</t>
  </si>
  <si>
    <t>Warstwa stabilizacji Rm-2,5 MPa gr. 15 cm</t>
  </si>
  <si>
    <t>13 d.4</t>
  </si>
  <si>
    <t>14 d.4</t>
  </si>
  <si>
    <t>D-05.03.23a</t>
  </si>
  <si>
    <t>Nawierzchnie z kostki brukowej betonowej grubość 8 cm na podsypce cementowo-piaskowej</t>
  </si>
  <si>
    <t>Razem dział: NAWIERZCHNIA Z KOSTKI BETONOWEJ</t>
  </si>
  <si>
    <t>ZIELEŃ</t>
  </si>
  <si>
    <t>15 d.5</t>
  </si>
  <si>
    <t>D-09.01.01</t>
  </si>
  <si>
    <t>Wykonanie trawników na skarpach wraz z rozścieleniem ziemi urodzajnej gr 20 cm; w poz. należy ująć koszt pozyskania humusu</t>
  </si>
  <si>
    <t>16 d.5</t>
  </si>
  <si>
    <t>Pielęgnacja trawników w okresie gwarancji</t>
  </si>
  <si>
    <t>Razem dział: ZIELEŃ</t>
  </si>
  <si>
    <t>ELEMENTY BRZEGOWE</t>
  </si>
  <si>
    <t>17 d.6</t>
  </si>
  <si>
    <t>D-08.01.01</t>
  </si>
  <si>
    <t>Krawężnik betonowy 15x30 cm na ławie betonowej Beton C12/15</t>
  </si>
  <si>
    <t>m</t>
  </si>
  <si>
    <t>Razem dział: ELEMENTY BRZEGOWE</t>
  </si>
  <si>
    <t>REGULACJA URZĄDZEŃ NAZIEMNYCH UZBROJENIA PODZIEMNEGO</t>
  </si>
  <si>
    <t>18 d.7</t>
  </si>
  <si>
    <t>D-03.02.01a  </t>
  </si>
  <si>
    <t>Pionowa regulacja studni kanalizacyjnych</t>
  </si>
  <si>
    <t>szt.</t>
  </si>
  <si>
    <t>19 d.7</t>
  </si>
  <si>
    <t>Dopłata za wymianę włazu</t>
  </si>
  <si>
    <t>20 d.7</t>
  </si>
  <si>
    <t>D-03.02.01a</t>
  </si>
  <si>
    <t>Regulacja pionowa studzienek dla zaworów wodociągowych i gazowych</t>
  </si>
  <si>
    <t>Razem dział: REGULACJA URZĄDZEŃ NAZIEMNYCH UZBROJENIA PODZIEMNEGO</t>
  </si>
  <si>
    <t>Ogółem wartość kosztorysowa robót</t>
  </si>
  <si>
    <t>KOSZTORYS OFERTOWY (o wypełnieniu)</t>
  </si>
  <si>
    <t>Jedn. przedm.</t>
  </si>
  <si>
    <t>Rozbiórka istniejącej nawierzchni z betonu asfaltowego gr. do 10 cm wraz z kosztem zagospodarowania gruzu</t>
  </si>
  <si>
    <t>ODTWORZENIE NAWIERZCHNI PO ROBOTACH SIECIOWYCH</t>
  </si>
  <si>
    <t>21 d.8.1</t>
  </si>
  <si>
    <t>22 d.8.1</t>
  </si>
  <si>
    <t>23 d.8.2</t>
  </si>
  <si>
    <t>24 d.8.2</t>
  </si>
  <si>
    <t>Razem dział: ODTWORZENIE NAWIERZCHNI PO ROBOTACH SIECIOWYCH</t>
  </si>
  <si>
    <t>8.1</t>
  </si>
  <si>
    <t>8.2</t>
  </si>
  <si>
    <t>Nawierzchnia z kruszywa łamanego 0/31,5 mm stab. mechanicznie gr. 20 cm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</si>
</sst>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9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43" fontId="18" fillId="0" borderId="0" xfId="1" applyFont="1"/>
    <xf numFmtId="0" fontId="20" fillId="0" borderId="10" xfId="0" applyFont="1" applyBorder="1" applyAlignment="1">
      <alignment horizontal="center" vertical="top" wrapText="1"/>
    </xf>
    <xf numFmtId="43" fontId="20" fillId="0" borderId="10" xfId="1" applyFont="1" applyBorder="1" applyAlignment="1">
      <alignment horizontal="center" vertical="top" wrapText="1"/>
    </xf>
    <xf numFmtId="0" fontId="20" fillId="0" borderId="10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center" vertical="top" wrapText="1"/>
    </xf>
    <xf numFmtId="43" fontId="18" fillId="0" borderId="10" xfId="1" applyFont="1" applyBorder="1" applyAlignment="1">
      <alignment horizontal="right" vertical="top" wrapText="1"/>
    </xf>
    <xf numFmtId="43" fontId="20" fillId="0" borderId="10" xfId="1" applyFont="1" applyBorder="1" applyAlignment="1">
      <alignment horizontal="right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19" fillId="0" borderId="0" xfId="0" applyFont="1" applyAlignment="1">
      <alignment horizontal="center" wrapText="1"/>
    </xf>
    <xf numFmtId="0" fontId="19" fillId="0" borderId="0" xfId="0" applyFont="1"/>
    <xf numFmtId="49" fontId="20" fillId="0" borderId="10" xfId="0" applyNumberFormat="1" applyFont="1" applyBorder="1" applyAlignment="1">
      <alignment horizontal="center" vertical="top" wrapText="1"/>
    </xf>
    <xf numFmtId="49" fontId="20" fillId="0" borderId="10" xfId="0" applyNumberFormat="1" applyFont="1" applyBorder="1" applyAlignment="1">
      <alignment horizontal="right" vertical="top" wrapText="1"/>
    </xf>
    <xf numFmtId="49" fontId="18" fillId="0" borderId="10" xfId="0" applyNumberFormat="1" applyFont="1" applyBorder="1" applyAlignment="1">
      <alignment horizontal="right" vertical="top" wrapText="1"/>
    </xf>
    <xf numFmtId="49" fontId="20" fillId="0" borderId="0" xfId="0" applyNumberFormat="1" applyFont="1" applyAlignment="1">
      <alignment horizontal="left"/>
    </xf>
    <xf numFmtId="49" fontId="18" fillId="0" borderId="0" xfId="0" applyNumberFormat="1" applyFont="1"/>
    <xf numFmtId="0" fontId="20" fillId="0" borderId="15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43" fontId="20" fillId="0" borderId="18" xfId="1" applyFont="1" applyBorder="1" applyAlignment="1">
      <alignment horizontal="right" vertical="top" wrapText="1"/>
    </xf>
    <xf numFmtId="49" fontId="18" fillId="0" borderId="14" xfId="0" applyNumberFormat="1" applyFont="1" applyBorder="1" applyAlignment="1">
      <alignment horizontal="right" vertical="top" wrapText="1"/>
    </xf>
    <xf numFmtId="0" fontId="18" fillId="0" borderId="14" xfId="0" applyFont="1" applyBorder="1" applyAlignment="1">
      <alignment horizontal="left" vertical="top" wrapText="1"/>
    </xf>
    <xf numFmtId="0" fontId="18" fillId="0" borderId="14" xfId="0" applyFont="1" applyBorder="1" applyAlignment="1">
      <alignment horizontal="center" vertical="top" wrapText="1"/>
    </xf>
    <xf numFmtId="43" fontId="18" fillId="0" borderId="14" xfId="1" applyFont="1" applyBorder="1" applyAlignment="1">
      <alignment horizontal="right" vertical="top" wrapText="1"/>
    </xf>
    <xf numFmtId="0" fontId="20" fillId="0" borderId="14" xfId="0" applyFont="1" applyBorder="1" applyAlignment="1">
      <alignment horizontal="left" vertical="top" wrapText="1"/>
    </xf>
  </cellXfs>
  <cellStyles count="43">
    <cellStyle name="20% - akcent 1" xfId="20" builtinId="30" customBuiltin="1"/>
    <cellStyle name="20% - akcent 2" xfId="24" builtinId="34" customBuiltin="1"/>
    <cellStyle name="20% - akcent 3" xfId="28" builtinId="38" customBuiltin="1"/>
    <cellStyle name="20% - akcent 4" xfId="32" builtinId="42" customBuiltin="1"/>
    <cellStyle name="20% - akcent 5" xfId="36" builtinId="46" customBuiltin="1"/>
    <cellStyle name="20% - akcent 6" xfId="40" builtinId="50" customBuiltin="1"/>
    <cellStyle name="40% - akcent 1" xfId="21" builtinId="31" customBuiltin="1"/>
    <cellStyle name="40% - akcent 2" xfId="25" builtinId="35" customBuiltin="1"/>
    <cellStyle name="40% - akcent 3" xfId="29" builtinId="39" customBuiltin="1"/>
    <cellStyle name="40% - akcent 4" xfId="33" builtinId="43" customBuiltin="1"/>
    <cellStyle name="40% - akcent 5" xfId="37" builtinId="47" customBuiltin="1"/>
    <cellStyle name="40% - akcent 6" xfId="41" builtinId="51" customBuiltin="1"/>
    <cellStyle name="60% - akcent 1" xfId="22" builtinId="32" customBuiltin="1"/>
    <cellStyle name="60% - akcent 2" xfId="26" builtinId="36" customBuiltin="1"/>
    <cellStyle name="60% - akcent 3" xfId="30" builtinId="40" customBuiltin="1"/>
    <cellStyle name="60% - akcent 4" xfId="34" builtinId="44" customBuiltin="1"/>
    <cellStyle name="60% - akcent 5" xfId="38" builtinId="48" customBuiltin="1"/>
    <cellStyle name="60% -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e" xfId="7" builtinId="26" customBuiltin="1"/>
    <cellStyle name="Dziesiętny" xfId="1" builtinId="3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e" xfId="9" builtinId="28" customBuiltin="1"/>
    <cellStyle name="Normalny" xfId="0" builtinId="0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e" xfId="8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showGridLines="0" tabSelected="1" topLeftCell="A28" zoomScale="115" zoomScaleNormal="115" workbookViewId="0">
      <selection activeCell="G47" sqref="G47"/>
    </sheetView>
  </sheetViews>
  <sheetFormatPr defaultRowHeight="12"/>
  <cols>
    <col min="1" max="1" width="4.5" style="20" customWidth="1"/>
    <col min="2" max="2" width="10" style="1" customWidth="1"/>
    <col min="3" max="3" width="54.625" style="1" customWidth="1"/>
    <col min="4" max="4" width="10.625" style="2" customWidth="1"/>
    <col min="5" max="5" width="8.375" style="3" customWidth="1"/>
    <col min="6" max="6" width="9.125" style="3" customWidth="1"/>
    <col min="7" max="7" width="9.625" style="3" customWidth="1"/>
    <col min="8" max="16384" width="9" style="1"/>
  </cols>
  <sheetData>
    <row r="1" spans="1:7">
      <c r="A1" s="14" t="s">
        <v>78</v>
      </c>
      <c r="B1" s="15"/>
      <c r="C1" s="15"/>
      <c r="D1" s="15"/>
      <c r="E1" s="15"/>
      <c r="F1" s="15"/>
      <c r="G1" s="15"/>
    </row>
    <row r="3" spans="1:7">
      <c r="A3" s="16" t="s">
        <v>0</v>
      </c>
      <c r="B3" s="4" t="s">
        <v>1</v>
      </c>
      <c r="C3" s="4" t="s">
        <v>2</v>
      </c>
      <c r="D3" s="4" t="s">
        <v>79</v>
      </c>
      <c r="E3" s="5" t="s">
        <v>3</v>
      </c>
      <c r="F3" s="5" t="s">
        <v>4</v>
      </c>
      <c r="G3" s="5" t="s">
        <v>5</v>
      </c>
    </row>
    <row r="4" spans="1:7">
      <c r="A4" s="17">
        <v>1</v>
      </c>
      <c r="B4" s="6"/>
      <c r="C4" s="11" t="s">
        <v>6</v>
      </c>
      <c r="D4" s="12"/>
      <c r="E4" s="12"/>
      <c r="F4" s="12"/>
      <c r="G4" s="13"/>
    </row>
    <row r="5" spans="1:7">
      <c r="A5" s="18" t="s">
        <v>7</v>
      </c>
      <c r="B5" s="7" t="s">
        <v>8</v>
      </c>
      <c r="C5" s="7" t="s">
        <v>9</v>
      </c>
      <c r="D5" s="8" t="s">
        <v>64</v>
      </c>
      <c r="E5" s="9">
        <v>356</v>
      </c>
      <c r="F5" s="9"/>
      <c r="G5" s="9">
        <f>ROUND(E5*F5,2)</f>
        <v>0</v>
      </c>
    </row>
    <row r="6" spans="1:7" ht="24">
      <c r="A6" s="18" t="s">
        <v>10</v>
      </c>
      <c r="B6" s="7" t="s">
        <v>11</v>
      </c>
      <c r="C6" s="7" t="s">
        <v>80</v>
      </c>
      <c r="D6" s="8" t="s">
        <v>12</v>
      </c>
      <c r="E6" s="9">
        <v>1450</v>
      </c>
      <c r="F6" s="9"/>
      <c r="G6" s="9">
        <f t="shared" ref="G6:G9" si="0">ROUND(E6*F6,2)</f>
        <v>0</v>
      </c>
    </row>
    <row r="7" spans="1:7" ht="24">
      <c r="A7" s="18" t="s">
        <v>13</v>
      </c>
      <c r="B7" s="7" t="s">
        <v>14</v>
      </c>
      <c r="C7" s="7" t="s">
        <v>15</v>
      </c>
      <c r="D7" s="8" t="s">
        <v>16</v>
      </c>
      <c r="E7" s="9">
        <v>855.38</v>
      </c>
      <c r="F7" s="9"/>
      <c r="G7" s="9">
        <f t="shared" si="0"/>
        <v>0</v>
      </c>
    </row>
    <row r="8" spans="1:7">
      <c r="A8" s="18" t="s">
        <v>17</v>
      </c>
      <c r="B8" s="7" t="s">
        <v>18</v>
      </c>
      <c r="C8" s="7" t="s">
        <v>19</v>
      </c>
      <c r="D8" s="8" t="s">
        <v>16</v>
      </c>
      <c r="E8" s="9">
        <v>189.6</v>
      </c>
      <c r="F8" s="9"/>
      <c r="G8" s="9">
        <f t="shared" si="0"/>
        <v>0</v>
      </c>
    </row>
    <row r="9" spans="1:7" ht="24">
      <c r="A9" s="18" t="s">
        <v>20</v>
      </c>
      <c r="B9" s="7" t="s">
        <v>14</v>
      </c>
      <c r="C9" s="7" t="s">
        <v>21</v>
      </c>
      <c r="D9" s="8" t="s">
        <v>12</v>
      </c>
      <c r="E9" s="9">
        <v>2394.6</v>
      </c>
      <c r="F9" s="9"/>
      <c r="G9" s="9">
        <f t="shared" si="0"/>
        <v>0</v>
      </c>
    </row>
    <row r="10" spans="1:7">
      <c r="A10" s="11" t="s">
        <v>22</v>
      </c>
      <c r="B10" s="12"/>
      <c r="C10" s="12"/>
      <c r="D10" s="12"/>
      <c r="E10" s="12"/>
      <c r="F10" s="13"/>
      <c r="G10" s="10">
        <f>SUM(G5:G9)</f>
        <v>0</v>
      </c>
    </row>
    <row r="11" spans="1:7">
      <c r="A11" s="17">
        <v>2</v>
      </c>
      <c r="B11" s="6"/>
      <c r="C11" s="11" t="s">
        <v>23</v>
      </c>
      <c r="D11" s="12"/>
      <c r="E11" s="12"/>
      <c r="F11" s="12"/>
      <c r="G11" s="13"/>
    </row>
    <row r="12" spans="1:7" ht="24">
      <c r="A12" s="18" t="s">
        <v>24</v>
      </c>
      <c r="B12" s="7" t="s">
        <v>25</v>
      </c>
      <c r="C12" s="7" t="s">
        <v>26</v>
      </c>
      <c r="D12" s="8" t="s">
        <v>12</v>
      </c>
      <c r="E12" s="9">
        <v>1880</v>
      </c>
      <c r="F12" s="9"/>
      <c r="G12" s="9">
        <f t="shared" ref="G12:G15" si="1">ROUND(E12*F12,2)</f>
        <v>0</v>
      </c>
    </row>
    <row r="13" spans="1:7" ht="24">
      <c r="A13" s="18" t="s">
        <v>27</v>
      </c>
      <c r="B13" s="7" t="s">
        <v>28</v>
      </c>
      <c r="C13" s="7" t="s">
        <v>29</v>
      </c>
      <c r="D13" s="8" t="s">
        <v>12</v>
      </c>
      <c r="E13" s="9">
        <v>1810</v>
      </c>
      <c r="F13" s="9"/>
      <c r="G13" s="9">
        <f t="shared" si="1"/>
        <v>0</v>
      </c>
    </row>
    <row r="14" spans="1:7" ht="24">
      <c r="A14" s="18" t="s">
        <v>30</v>
      </c>
      <c r="B14" s="7" t="s">
        <v>31</v>
      </c>
      <c r="C14" s="7" t="s">
        <v>32</v>
      </c>
      <c r="D14" s="8" t="s">
        <v>12</v>
      </c>
      <c r="E14" s="9">
        <v>1670</v>
      </c>
      <c r="F14" s="9"/>
      <c r="G14" s="9">
        <f t="shared" si="1"/>
        <v>0</v>
      </c>
    </row>
    <row r="15" spans="1:7" ht="24">
      <c r="A15" s="18" t="s">
        <v>33</v>
      </c>
      <c r="B15" s="7" t="s">
        <v>34</v>
      </c>
      <c r="C15" s="7" t="s">
        <v>35</v>
      </c>
      <c r="D15" s="8" t="s">
        <v>12</v>
      </c>
      <c r="E15" s="9">
        <v>1610</v>
      </c>
      <c r="F15" s="9"/>
      <c r="G15" s="9">
        <f t="shared" si="1"/>
        <v>0</v>
      </c>
    </row>
    <row r="16" spans="1:7">
      <c r="A16" s="11" t="s">
        <v>36</v>
      </c>
      <c r="B16" s="12"/>
      <c r="C16" s="12"/>
      <c r="D16" s="12"/>
      <c r="E16" s="12"/>
      <c r="F16" s="13"/>
      <c r="G16" s="10">
        <f>SUM(G12:G15)</f>
        <v>0</v>
      </c>
    </row>
    <row r="17" spans="1:7">
      <c r="A17" s="17">
        <v>3</v>
      </c>
      <c r="B17" s="6"/>
      <c r="C17" s="11" t="s">
        <v>37</v>
      </c>
      <c r="D17" s="12"/>
      <c r="E17" s="12"/>
      <c r="F17" s="12"/>
      <c r="G17" s="13"/>
    </row>
    <row r="18" spans="1:7" ht="24">
      <c r="A18" s="18" t="s">
        <v>38</v>
      </c>
      <c r="B18" s="7" t="s">
        <v>39</v>
      </c>
      <c r="C18" s="7" t="s">
        <v>26</v>
      </c>
      <c r="D18" s="8" t="s">
        <v>12</v>
      </c>
      <c r="E18" s="9">
        <v>351</v>
      </c>
      <c r="F18" s="9"/>
      <c r="G18" s="9">
        <f t="shared" ref="G18:G19" si="2">ROUND(E18*F18,2)</f>
        <v>0</v>
      </c>
    </row>
    <row r="19" spans="1:7" ht="24">
      <c r="A19" s="18" t="s">
        <v>40</v>
      </c>
      <c r="B19" s="7" t="s">
        <v>41</v>
      </c>
      <c r="C19" s="7" t="s">
        <v>42</v>
      </c>
      <c r="D19" s="8" t="s">
        <v>12</v>
      </c>
      <c r="E19" s="9">
        <v>514</v>
      </c>
      <c r="F19" s="9"/>
      <c r="G19" s="9">
        <f t="shared" si="2"/>
        <v>0</v>
      </c>
    </row>
    <row r="20" spans="1:7">
      <c r="A20" s="11" t="s">
        <v>43</v>
      </c>
      <c r="B20" s="12"/>
      <c r="C20" s="12"/>
      <c r="D20" s="12"/>
      <c r="E20" s="12"/>
      <c r="F20" s="13"/>
      <c r="G20" s="10">
        <f>SUM(G18:G19)</f>
        <v>0</v>
      </c>
    </row>
    <row r="21" spans="1:7">
      <c r="A21" s="17">
        <v>4</v>
      </c>
      <c r="B21" s="6"/>
      <c r="C21" s="11" t="s">
        <v>44</v>
      </c>
      <c r="D21" s="12"/>
      <c r="E21" s="12"/>
      <c r="F21" s="12"/>
      <c r="G21" s="13"/>
    </row>
    <row r="22" spans="1:7" ht="24">
      <c r="A22" s="18" t="s">
        <v>45</v>
      </c>
      <c r="B22" s="7" t="s">
        <v>46</v>
      </c>
      <c r="C22" s="7" t="s">
        <v>47</v>
      </c>
      <c r="D22" s="8" t="s">
        <v>12</v>
      </c>
      <c r="E22" s="9">
        <v>0.6</v>
      </c>
      <c r="F22" s="9"/>
      <c r="G22" s="9">
        <f t="shared" ref="G22:G24" si="3">ROUND(E22*F22,2)</f>
        <v>0</v>
      </c>
    </row>
    <row r="23" spans="1:7" ht="24">
      <c r="A23" s="18" t="s">
        <v>48</v>
      </c>
      <c r="B23" s="7" t="s">
        <v>28</v>
      </c>
      <c r="C23" s="7" t="s">
        <v>29</v>
      </c>
      <c r="D23" s="8" t="s">
        <v>12</v>
      </c>
      <c r="E23" s="9">
        <v>0.6</v>
      </c>
      <c r="F23" s="9"/>
      <c r="G23" s="9">
        <f t="shared" si="3"/>
        <v>0</v>
      </c>
    </row>
    <row r="24" spans="1:7" ht="24">
      <c r="A24" s="18" t="s">
        <v>49</v>
      </c>
      <c r="B24" s="7" t="s">
        <v>50</v>
      </c>
      <c r="C24" s="7" t="s">
        <v>51</v>
      </c>
      <c r="D24" s="8" t="s">
        <v>12</v>
      </c>
      <c r="E24" s="9">
        <v>0.6</v>
      </c>
      <c r="F24" s="9"/>
      <c r="G24" s="9">
        <f t="shared" si="3"/>
        <v>0</v>
      </c>
    </row>
    <row r="25" spans="1:7">
      <c r="A25" s="11" t="s">
        <v>52</v>
      </c>
      <c r="B25" s="12"/>
      <c r="C25" s="12"/>
      <c r="D25" s="12"/>
      <c r="E25" s="12"/>
      <c r="F25" s="13"/>
      <c r="G25" s="10">
        <f>SUM(G22:G24)</f>
        <v>0</v>
      </c>
    </row>
    <row r="26" spans="1:7">
      <c r="A26" s="17">
        <v>5</v>
      </c>
      <c r="B26" s="6"/>
      <c r="C26" s="11" t="s">
        <v>53</v>
      </c>
      <c r="D26" s="12"/>
      <c r="E26" s="12"/>
      <c r="F26" s="12"/>
      <c r="G26" s="13"/>
    </row>
    <row r="27" spans="1:7" ht="24">
      <c r="A27" s="18" t="s">
        <v>54</v>
      </c>
      <c r="B27" s="7" t="s">
        <v>55</v>
      </c>
      <c r="C27" s="7" t="s">
        <v>56</v>
      </c>
      <c r="D27" s="8" t="s">
        <v>12</v>
      </c>
      <c r="E27" s="9">
        <v>316</v>
      </c>
      <c r="F27" s="9"/>
      <c r="G27" s="9">
        <f t="shared" ref="G27:G28" si="4">ROUND(E27*F27,2)</f>
        <v>0</v>
      </c>
    </row>
    <row r="28" spans="1:7" ht="24">
      <c r="A28" s="18" t="s">
        <v>57</v>
      </c>
      <c r="B28" s="7" t="s">
        <v>55</v>
      </c>
      <c r="C28" s="7" t="s">
        <v>58</v>
      </c>
      <c r="D28" s="8" t="s">
        <v>12</v>
      </c>
      <c r="E28" s="9">
        <v>316</v>
      </c>
      <c r="F28" s="9"/>
      <c r="G28" s="9">
        <f t="shared" si="4"/>
        <v>0</v>
      </c>
    </row>
    <row r="29" spans="1:7">
      <c r="A29" s="11" t="s">
        <v>59</v>
      </c>
      <c r="B29" s="12"/>
      <c r="C29" s="12"/>
      <c r="D29" s="12"/>
      <c r="E29" s="12"/>
      <c r="F29" s="13"/>
      <c r="G29" s="10">
        <f>SUM(G27:G28)</f>
        <v>0</v>
      </c>
    </row>
    <row r="30" spans="1:7">
      <c r="A30" s="17">
        <v>6</v>
      </c>
      <c r="B30" s="6"/>
      <c r="C30" s="11" t="s">
        <v>60</v>
      </c>
      <c r="D30" s="12"/>
      <c r="E30" s="12"/>
      <c r="F30" s="12"/>
      <c r="G30" s="13"/>
    </row>
    <row r="31" spans="1:7" ht="24">
      <c r="A31" s="18" t="s">
        <v>61</v>
      </c>
      <c r="B31" s="7" t="s">
        <v>62</v>
      </c>
      <c r="C31" s="7" t="s">
        <v>63</v>
      </c>
      <c r="D31" s="8" t="s">
        <v>64</v>
      </c>
      <c r="E31" s="9">
        <v>15</v>
      </c>
      <c r="F31" s="9"/>
      <c r="G31" s="9">
        <f t="shared" ref="G31" si="5">ROUND(E31*F31,2)</f>
        <v>0</v>
      </c>
    </row>
    <row r="32" spans="1:7">
      <c r="A32" s="11" t="s">
        <v>65</v>
      </c>
      <c r="B32" s="12"/>
      <c r="C32" s="12"/>
      <c r="D32" s="12"/>
      <c r="E32" s="12"/>
      <c r="F32" s="13"/>
      <c r="G32" s="10">
        <f>SUM(G31)</f>
        <v>0</v>
      </c>
    </row>
    <row r="33" spans="1:7">
      <c r="A33" s="17">
        <v>7</v>
      </c>
      <c r="B33" s="6"/>
      <c r="C33" s="11" t="s">
        <v>66</v>
      </c>
      <c r="D33" s="12"/>
      <c r="E33" s="12"/>
      <c r="F33" s="12"/>
      <c r="G33" s="13"/>
    </row>
    <row r="34" spans="1:7" ht="24">
      <c r="A34" s="18" t="s">
        <v>67</v>
      </c>
      <c r="B34" s="7" t="s">
        <v>68</v>
      </c>
      <c r="C34" s="7" t="s">
        <v>69</v>
      </c>
      <c r="D34" s="8" t="s">
        <v>70</v>
      </c>
      <c r="E34" s="9">
        <v>5</v>
      </c>
      <c r="F34" s="9"/>
      <c r="G34" s="9">
        <f t="shared" ref="G34:G36" si="6">ROUND(E34*F34,2)</f>
        <v>0</v>
      </c>
    </row>
    <row r="35" spans="1:7" ht="24">
      <c r="A35" s="18" t="s">
        <v>71</v>
      </c>
      <c r="B35" s="7" t="s">
        <v>68</v>
      </c>
      <c r="C35" s="7" t="s">
        <v>72</v>
      </c>
      <c r="D35" s="8" t="s">
        <v>70</v>
      </c>
      <c r="E35" s="9">
        <v>5</v>
      </c>
      <c r="F35" s="9"/>
      <c r="G35" s="9">
        <f t="shared" si="6"/>
        <v>0</v>
      </c>
    </row>
    <row r="36" spans="1:7" ht="24">
      <c r="A36" s="18" t="s">
        <v>73</v>
      </c>
      <c r="B36" s="7" t="s">
        <v>74</v>
      </c>
      <c r="C36" s="7" t="s">
        <v>75</v>
      </c>
      <c r="D36" s="8" t="s">
        <v>70</v>
      </c>
      <c r="E36" s="9">
        <v>1</v>
      </c>
      <c r="F36" s="9"/>
      <c r="G36" s="9">
        <f t="shared" si="6"/>
        <v>0</v>
      </c>
    </row>
    <row r="37" spans="1:7">
      <c r="A37" s="21" t="s">
        <v>76</v>
      </c>
      <c r="B37" s="22"/>
      <c r="C37" s="22"/>
      <c r="D37" s="22"/>
      <c r="E37" s="22"/>
      <c r="F37" s="23"/>
      <c r="G37" s="24">
        <f>SUM(G22:G24)</f>
        <v>0</v>
      </c>
    </row>
    <row r="38" spans="1:7">
      <c r="A38" s="17">
        <v>8</v>
      </c>
      <c r="B38" s="26"/>
      <c r="C38" s="11" t="s">
        <v>81</v>
      </c>
      <c r="D38" s="12"/>
      <c r="E38" s="12"/>
      <c r="F38" s="12"/>
      <c r="G38" s="13"/>
    </row>
    <row r="39" spans="1:7">
      <c r="A39" s="17" t="s">
        <v>87</v>
      </c>
      <c r="B39" s="26"/>
      <c r="C39" s="29" t="s">
        <v>37</v>
      </c>
      <c r="D39" s="27"/>
      <c r="E39" s="28"/>
      <c r="F39" s="28"/>
      <c r="G39" s="28"/>
    </row>
    <row r="40" spans="1:7" ht="24">
      <c r="A40" s="18" t="s">
        <v>82</v>
      </c>
      <c r="B40" s="7" t="s">
        <v>14</v>
      </c>
      <c r="C40" s="7" t="s">
        <v>21</v>
      </c>
      <c r="D40" s="27" t="s">
        <v>12</v>
      </c>
      <c r="E40" s="28">
        <v>58</v>
      </c>
      <c r="F40" s="28"/>
      <c r="G40" s="9">
        <f t="shared" ref="G40:G41" si="7">ROUND(E40*F40,2)</f>
        <v>0</v>
      </c>
    </row>
    <row r="41" spans="1:7" ht="24">
      <c r="A41" s="25" t="s">
        <v>83</v>
      </c>
      <c r="B41" s="7" t="s">
        <v>41</v>
      </c>
      <c r="C41" s="7" t="s">
        <v>89</v>
      </c>
      <c r="D41" s="27" t="s">
        <v>12</v>
      </c>
      <c r="E41" s="28">
        <v>58</v>
      </c>
      <c r="F41" s="28"/>
      <c r="G41" s="9">
        <f t="shared" si="7"/>
        <v>0</v>
      </c>
    </row>
    <row r="42" spans="1:7">
      <c r="A42" s="17" t="s">
        <v>88</v>
      </c>
      <c r="B42" s="7"/>
      <c r="C42" s="29" t="s">
        <v>53</v>
      </c>
      <c r="D42" s="27"/>
      <c r="E42" s="28"/>
      <c r="F42" s="28"/>
      <c r="G42" s="28"/>
    </row>
    <row r="43" spans="1:7" ht="24">
      <c r="A43" s="25" t="s">
        <v>84</v>
      </c>
      <c r="B43" s="7" t="s">
        <v>55</v>
      </c>
      <c r="C43" s="26" t="s">
        <v>56</v>
      </c>
      <c r="D43" s="27" t="s">
        <v>12</v>
      </c>
      <c r="E43" s="28">
        <v>28</v>
      </c>
      <c r="F43" s="28"/>
      <c r="G43" s="9">
        <f t="shared" ref="G43:G44" si="8">ROUND(E43*F43,2)</f>
        <v>0</v>
      </c>
    </row>
    <row r="44" spans="1:7" ht="24">
      <c r="A44" s="25" t="s">
        <v>85</v>
      </c>
      <c r="B44" s="7" t="s">
        <v>55</v>
      </c>
      <c r="C44" s="26" t="s">
        <v>58</v>
      </c>
      <c r="D44" s="27" t="s">
        <v>12</v>
      </c>
      <c r="E44" s="28">
        <v>28</v>
      </c>
      <c r="F44" s="28"/>
      <c r="G44" s="9">
        <f t="shared" si="8"/>
        <v>0</v>
      </c>
    </row>
    <row r="45" spans="1:7">
      <c r="A45" s="21" t="s">
        <v>86</v>
      </c>
      <c r="B45" s="22"/>
      <c r="C45" s="22"/>
      <c r="D45" s="22"/>
      <c r="E45" s="22"/>
      <c r="F45" s="23"/>
      <c r="G45" s="28">
        <f>SUM(G43:G44,G40:G41)</f>
        <v>0</v>
      </c>
    </row>
    <row r="46" spans="1:7">
      <c r="A46" s="11" t="s">
        <v>77</v>
      </c>
      <c r="B46" s="12"/>
      <c r="C46" s="12"/>
      <c r="D46" s="12"/>
      <c r="E46" s="12"/>
      <c r="F46" s="13"/>
      <c r="G46" s="10">
        <f>SUM(G10,G16,G20,G25,G29,G32,G37,G45)</f>
        <v>0</v>
      </c>
    </row>
    <row r="48" spans="1:7">
      <c r="A48" s="19"/>
    </row>
  </sheetData>
  <mergeCells count="18">
    <mergeCell ref="A37:F37"/>
    <mergeCell ref="A45:F45"/>
    <mergeCell ref="C38:G38"/>
    <mergeCell ref="C33:G33"/>
    <mergeCell ref="A46:F46"/>
    <mergeCell ref="A1:G1"/>
    <mergeCell ref="C21:G21"/>
    <mergeCell ref="A25:F25"/>
    <mergeCell ref="C26:G26"/>
    <mergeCell ref="A29:F29"/>
    <mergeCell ref="C30:G30"/>
    <mergeCell ref="A32:F32"/>
    <mergeCell ref="C4:G4"/>
    <mergeCell ref="A10:F10"/>
    <mergeCell ref="C11:G11"/>
    <mergeCell ref="A16:F16"/>
    <mergeCell ref="C17:G17"/>
    <mergeCell ref="A20:F20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KI_D_JORDANOWSKA</dc:title>
  <dc:creator>RR</dc:creator>
  <cp:lastModifiedBy>RR</cp:lastModifiedBy>
  <dcterms:created xsi:type="dcterms:W3CDTF">2019-08-25T23:58:23Z</dcterms:created>
  <dcterms:modified xsi:type="dcterms:W3CDTF">2019-10-22T03:08:23Z</dcterms:modified>
</cp:coreProperties>
</file>