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7900" windowHeight="12540"/>
  </bookViews>
  <sheets>
    <sheet name="DROGI" sheetId="1" r:id="rId1"/>
    <sheet name="ORD" sheetId="2" r:id="rId2"/>
  </sheets>
  <calcPr calcId="125725"/>
</workbook>
</file>

<file path=xl/calcChain.xml><?xml version="1.0" encoding="utf-8"?>
<calcChain xmlns="http://schemas.openxmlformats.org/spreadsheetml/2006/main">
  <c r="G12" i="2"/>
  <c r="G11"/>
  <c r="G10"/>
  <c r="G9"/>
  <c r="G6"/>
  <c r="G7" s="1"/>
  <c r="G13" s="1"/>
  <c r="G33" i="1" l="1"/>
  <c r="G34" s="1"/>
  <c r="G30"/>
  <c r="G31" s="1"/>
  <c r="G27"/>
  <c r="G26"/>
  <c r="G25"/>
  <c r="G28" s="1"/>
  <c r="G22"/>
  <c r="G23" s="1"/>
  <c r="G19"/>
  <c r="G18"/>
  <c r="G17"/>
  <c r="G16"/>
  <c r="G15"/>
  <c r="G7"/>
  <c r="G8"/>
  <c r="G9"/>
  <c r="G10"/>
  <c r="G11"/>
  <c r="G12"/>
  <c r="G6"/>
  <c r="G13" l="1"/>
  <c r="G20"/>
  <c r="G35" s="1"/>
</calcChain>
</file>

<file path=xl/sharedStrings.xml><?xml version="1.0" encoding="utf-8"?>
<sst xmlns="http://schemas.openxmlformats.org/spreadsheetml/2006/main" count="104" uniqueCount="73">
  <si>
    <t>Lp.</t>
  </si>
  <si>
    <t>Opis</t>
  </si>
  <si>
    <t>Ilość</t>
  </si>
  <si>
    <t>Cena jedn.</t>
  </si>
  <si>
    <t>Wartość</t>
  </si>
  <si>
    <t>ROBOTY ZIEMNE I PRZYGOTOWAWCZE</t>
  </si>
  <si>
    <t>D.01.01.01</t>
  </si>
  <si>
    <t>Roboty pomiarowe przy liniowych robotach ziemnych - trasa drogi w terenie równinnym</t>
  </si>
  <si>
    <t>km</t>
  </si>
  <si>
    <t>D.01.02.04</t>
  </si>
  <si>
    <t>m2</t>
  </si>
  <si>
    <t>Wywóz gruzu bitumicznego wraz z kosztem utylizacji</t>
  </si>
  <si>
    <t>t</t>
  </si>
  <si>
    <t>D.01.02.02 D.02.01.01</t>
  </si>
  <si>
    <t>Korytowanie pod warstwy konstrukcyjne nawierzchni (kruszywo/grunt/humus) wraz z kosztem zagospodarowania urobku</t>
  </si>
  <si>
    <t>m3</t>
  </si>
  <si>
    <t>D 02.03.01</t>
  </si>
  <si>
    <t>Wykonanie nasypów wraz zagęszczeniem i kosztem pozyskania gruntu</t>
  </si>
  <si>
    <t>Zabezpieczenie drzew o średnicy do 30 cm na okres wykonywania robót ziemnych</t>
  </si>
  <si>
    <t>szt.</t>
  </si>
  <si>
    <t>Zabezpieczenie drzew o średnicy ponad 30 cm na okres wykonywania robót ziemnych</t>
  </si>
  <si>
    <t>Razem dział: ROBOTY ZIEMNE I PRZYGOTOWAWCZE</t>
  </si>
  <si>
    <t>ROBOTY NAWIERZCHNIOWE</t>
  </si>
  <si>
    <t>D.04.01.01</t>
  </si>
  <si>
    <t>Profilowanie i zagęszczanie podłoża pod warstwy konstrukcyjne nawierzchni</t>
  </si>
  <si>
    <t>D.04.05.01</t>
  </si>
  <si>
    <t>D.04.04.02</t>
  </si>
  <si>
    <t>Podbudowa z kruszywa łamanego (0/31,5) stabilizowanego mechanicznie gr. 15 cm</t>
  </si>
  <si>
    <t>D.04.03.01</t>
  </si>
  <si>
    <t>Mechaniczne oczyszczenie i skropienie emulsją asfaltową na zimno podbudowy tłuczniowej</t>
  </si>
  <si>
    <t>D.05.03.05a</t>
  </si>
  <si>
    <t>Warstwa ścieralna z betonu asfaltowego AC8S gr. 4 cm</t>
  </si>
  <si>
    <t>Razem dział: ROBOTY NAWIERZCHNIOWE</t>
  </si>
  <si>
    <t>ELEMENTY BRZEGOWE</t>
  </si>
  <si>
    <t>D-08.03.01</t>
  </si>
  <si>
    <t>m</t>
  </si>
  <si>
    <t>Razem dział: ELEMENTY BRZEGOWE</t>
  </si>
  <si>
    <t>ZIELEŃ</t>
  </si>
  <si>
    <t>D-09.01.01</t>
  </si>
  <si>
    <t>Wykonanie trawników wraz z rozścieleniem ziemi urodzajnej gr 20 cm; w poz. należy ująć koszt pozyskania humusu -tereny płaskie</t>
  </si>
  <si>
    <t>Wykonanie trawników wraz z rozścieleniem ziemi urodzajnej gr 20 cm; w poz. należy ująć koszt pozyskania humusu - skarpy</t>
  </si>
  <si>
    <t>Pielęgnacja trawników w okresie gwarancji</t>
  </si>
  <si>
    <t>Razem dział: ZIELEŃ</t>
  </si>
  <si>
    <t>BALUSTRADY</t>
  </si>
  <si>
    <t>D.07.05.01</t>
  </si>
  <si>
    <t>Montaż balustrady BB/IS-102 wraz z kosztem pozsyskania materiału</t>
  </si>
  <si>
    <t>Razem dział: BALUSTRADY</t>
  </si>
  <si>
    <t>ZABEZPIECZENIE SIECI TELETECHN.</t>
  </si>
  <si>
    <t>D.00.00.00</t>
  </si>
  <si>
    <t>Zabezpieczenie sieci teletechnicznych i nergetycznych rurą osłonową dzieloną typu A110PS; w poz. należy ująć niezbędne roboty ziemne i montażowe</t>
  </si>
  <si>
    <t>mb</t>
  </si>
  <si>
    <t>Razem dział: ZABEZPIECZENIE SIECI TELETECHN.</t>
  </si>
  <si>
    <t>Ogółem wartość kosztorysowa robót</t>
  </si>
  <si>
    <t>Rozebranie nawierzchni chodnika bitumicznego o grubości 4 cm</t>
  </si>
  <si>
    <t>Warstwa stabilizacji miaszanką związaną cementem C1,5/2=4,0 Mpa gr. 15 cm</t>
  </si>
  <si>
    <t>Nr STWiORB</t>
  </si>
  <si>
    <t>Jedn.</t>
  </si>
  <si>
    <t>KOSZTORYS OFERTOWY (po wypełnieniu)</t>
  </si>
  <si>
    <t>Przebudowa pl. Społecznego we Wrocławiu w celu wyznaczenia
drogi rowerowej po wschodnio - południowej stronie placu – projekt nr 18 WBO</t>
  </si>
  <si>
    <t>OZNAKOWANIE POZIOME</t>
  </si>
  <si>
    <t>D-07.01.01B</t>
  </si>
  <si>
    <t>Wykonanie oznakowania poziomego cienkowarstwowego farbą chemoutwardzalną</t>
  </si>
  <si>
    <t>Razem dział: OZNAKOWANIE POZIOME</t>
  </si>
  <si>
    <t>OZNAKOWANIE PIONOWE</t>
  </si>
  <si>
    <t>D-07.02.01</t>
  </si>
  <si>
    <t>Pionowe znaki drogowe - słupki z rur stalowych</t>
  </si>
  <si>
    <t>Pionowe znaki drogowe - znaki zakazu, nakazu, ostrzegawcze i informacyjne o pow. ponad 0.3 m2 - znaki typu C</t>
  </si>
  <si>
    <t>Przestawienie istniejącego znaku (słupek + tablice)</t>
  </si>
  <si>
    <t>kpl</t>
  </si>
  <si>
    <t>Razem dział: OZNAKOWANIE PIONOWE</t>
  </si>
  <si>
    <t>ORGANIZACJA RUCHU DOCELOWEGO</t>
  </si>
  <si>
    <t>BRANŻA DROGOWA</t>
  </si>
  <si>
    <t xml:space="preserve">Obrzeże betonowe 8 x 30 cm na ławie betonowej z oporem z betonu C12/15 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</si>
</sst>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7.5"/>
      <color theme="1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right" vertical="top" wrapText="1"/>
    </xf>
    <xf numFmtId="0" fontId="20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right" vertical="top" wrapText="1"/>
    </xf>
    <xf numFmtId="0" fontId="21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center" vertical="top" wrapText="1"/>
    </xf>
    <xf numFmtId="43" fontId="21" fillId="0" borderId="10" xfId="1" applyFont="1" applyBorder="1" applyAlignment="1">
      <alignment horizontal="right" vertical="top" wrapText="1"/>
    </xf>
    <xf numFmtId="43" fontId="20" fillId="0" borderId="10" xfId="1" applyFont="1" applyBorder="1" applyAlignment="1">
      <alignment horizontal="right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19" fillId="0" borderId="0" xfId="0" applyFont="1"/>
    <xf numFmtId="0" fontId="21" fillId="0" borderId="0" xfId="0" applyFont="1"/>
    <xf numFmtId="0" fontId="20" fillId="0" borderId="15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20" fillId="0" borderId="15" xfId="0" applyFont="1" applyBorder="1" applyAlignment="1">
      <alignment horizontal="right" vertical="top" wrapText="1"/>
    </xf>
    <xf numFmtId="0" fontId="20" fillId="0" borderId="17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21" fillId="0" borderId="15" xfId="0" applyFont="1" applyBorder="1" applyAlignment="1">
      <alignment horizontal="left" vertical="top" wrapText="1"/>
    </xf>
    <xf numFmtId="0" fontId="21" fillId="0" borderId="15" xfId="0" applyFont="1" applyBorder="1" applyAlignment="1">
      <alignment horizontal="center" vertical="top" wrapText="1"/>
    </xf>
    <xf numFmtId="43" fontId="21" fillId="0" borderId="15" xfId="1" applyFont="1" applyBorder="1" applyAlignment="1">
      <alignment horizontal="right" vertical="top" wrapText="1"/>
    </xf>
    <xf numFmtId="0" fontId="20" fillId="0" borderId="16" xfId="0" applyFont="1" applyBorder="1" applyAlignment="1">
      <alignment horizontal="righ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</cellXfs>
  <cellStyles count="43">
    <cellStyle name="20% - akcent 1" xfId="20" builtinId="30" customBuiltin="1"/>
    <cellStyle name="20% - akcent 2" xfId="24" builtinId="34" customBuiltin="1"/>
    <cellStyle name="20% - akcent 3" xfId="28" builtinId="38" customBuiltin="1"/>
    <cellStyle name="20% - akcent 4" xfId="32" builtinId="42" customBuiltin="1"/>
    <cellStyle name="20% - akcent 5" xfId="36" builtinId="46" customBuiltin="1"/>
    <cellStyle name="20% - akcent 6" xfId="40" builtinId="50" customBuiltin="1"/>
    <cellStyle name="40% - akcent 1" xfId="21" builtinId="31" customBuiltin="1"/>
    <cellStyle name="40% - akcent 2" xfId="25" builtinId="35" customBuiltin="1"/>
    <cellStyle name="40% - akcent 3" xfId="29" builtinId="39" customBuiltin="1"/>
    <cellStyle name="40% - akcent 4" xfId="33" builtinId="43" customBuiltin="1"/>
    <cellStyle name="40% - akcent 5" xfId="37" builtinId="47" customBuiltin="1"/>
    <cellStyle name="40% - akcent 6" xfId="41" builtinId="51" customBuiltin="1"/>
    <cellStyle name="60% - akcent 1" xfId="22" builtinId="32" customBuiltin="1"/>
    <cellStyle name="60% - akcent 2" xfId="26" builtinId="36" customBuiltin="1"/>
    <cellStyle name="60% - akcent 3" xfId="30" builtinId="40" customBuiltin="1"/>
    <cellStyle name="60% - akcent 4" xfId="34" builtinId="44" customBuiltin="1"/>
    <cellStyle name="60% - akcent 5" xfId="38" builtinId="48" customBuiltin="1"/>
    <cellStyle name="60% -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e" xfId="7" builtinId="26" customBuiltin="1"/>
    <cellStyle name="Dziesiętny" xfId="1" builtinId="3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e" xfId="9" builtinId="28" customBuiltin="1"/>
    <cellStyle name="Normalny" xfId="0" builtinId="0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e" xfId="8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showGridLines="0" tabSelected="1" zoomScale="115" zoomScaleNormal="115" workbookViewId="0">
      <selection activeCell="A23" sqref="A23:F23"/>
    </sheetView>
  </sheetViews>
  <sheetFormatPr defaultRowHeight="14.25"/>
  <cols>
    <col min="1" max="1" width="3" customWidth="1"/>
    <col min="2" max="2" width="9.75" customWidth="1"/>
    <col min="3" max="3" width="33" customWidth="1"/>
    <col min="4" max="4" width="7.125" style="1" customWidth="1"/>
    <col min="5" max="6" width="9" customWidth="1"/>
    <col min="7" max="7" width="11.75" customWidth="1"/>
  </cols>
  <sheetData>
    <row r="1" spans="1:7" ht="15.75">
      <c r="A1" s="14" t="s">
        <v>57</v>
      </c>
      <c r="B1" s="15"/>
      <c r="C1" s="15"/>
      <c r="D1" s="15"/>
      <c r="E1" s="15"/>
      <c r="F1" s="15"/>
      <c r="G1" s="15"/>
    </row>
    <row r="2" spans="1:7" ht="42.75" customHeight="1">
      <c r="A2" s="18" t="s">
        <v>58</v>
      </c>
      <c r="B2" s="19"/>
      <c r="C2" s="19"/>
      <c r="D2" s="19"/>
      <c r="E2" s="19"/>
      <c r="F2" s="19"/>
      <c r="G2" s="19"/>
    </row>
    <row r="3" spans="1:7" ht="14.25" customHeight="1">
      <c r="A3" s="18" t="s">
        <v>71</v>
      </c>
      <c r="B3" s="18"/>
      <c r="C3" s="18"/>
      <c r="D3" s="18"/>
      <c r="E3" s="18"/>
      <c r="F3" s="18"/>
      <c r="G3" s="18"/>
    </row>
    <row r="4" spans="1:7">
      <c r="A4" s="24" t="s">
        <v>0</v>
      </c>
      <c r="B4" s="24" t="s">
        <v>55</v>
      </c>
      <c r="C4" s="24" t="s">
        <v>1</v>
      </c>
      <c r="D4" s="24" t="s">
        <v>56</v>
      </c>
      <c r="E4" s="24" t="s">
        <v>2</v>
      </c>
      <c r="F4" s="24" t="s">
        <v>3</v>
      </c>
      <c r="G4" s="24" t="s">
        <v>4</v>
      </c>
    </row>
    <row r="5" spans="1:7">
      <c r="A5" s="29">
        <v>1</v>
      </c>
      <c r="B5" s="30"/>
      <c r="C5" s="31" t="s">
        <v>5</v>
      </c>
      <c r="D5" s="31"/>
      <c r="E5" s="31"/>
      <c r="F5" s="31"/>
      <c r="G5" s="31"/>
    </row>
    <row r="6" spans="1:7" ht="25.5">
      <c r="A6" s="27">
        <v>1</v>
      </c>
      <c r="B6" s="26" t="s">
        <v>6</v>
      </c>
      <c r="C6" s="26" t="s">
        <v>7</v>
      </c>
      <c r="D6" s="27" t="s">
        <v>8</v>
      </c>
      <c r="E6" s="28">
        <v>0.19</v>
      </c>
      <c r="F6" s="28"/>
      <c r="G6" s="28">
        <f>ROUND(E6*F6,2)</f>
        <v>0</v>
      </c>
    </row>
    <row r="7" spans="1:7" ht="25.5">
      <c r="A7" s="8">
        <v>2</v>
      </c>
      <c r="B7" s="7" t="s">
        <v>9</v>
      </c>
      <c r="C7" s="7" t="s">
        <v>53</v>
      </c>
      <c r="D7" s="8" t="s">
        <v>10</v>
      </c>
      <c r="E7" s="9">
        <v>12</v>
      </c>
      <c r="F7" s="9"/>
      <c r="G7" s="9">
        <f t="shared" ref="G7:G12" si="0">ROUND(E7*F7,2)</f>
        <v>0</v>
      </c>
    </row>
    <row r="8" spans="1:7" ht="25.5">
      <c r="A8" s="8">
        <v>3</v>
      </c>
      <c r="B8" s="7" t="s">
        <v>9</v>
      </c>
      <c r="C8" s="7" t="s">
        <v>11</v>
      </c>
      <c r="D8" s="8" t="s">
        <v>12</v>
      </c>
      <c r="E8" s="9">
        <v>1.1499999999999999</v>
      </c>
      <c r="F8" s="9"/>
      <c r="G8" s="9">
        <f t="shared" si="0"/>
        <v>0</v>
      </c>
    </row>
    <row r="9" spans="1:7" ht="38.25">
      <c r="A9" s="8">
        <v>4</v>
      </c>
      <c r="B9" s="7" t="s">
        <v>13</v>
      </c>
      <c r="C9" s="7" t="s">
        <v>14</v>
      </c>
      <c r="D9" s="8" t="s">
        <v>15</v>
      </c>
      <c r="E9" s="9">
        <v>210.5</v>
      </c>
      <c r="F9" s="9"/>
      <c r="G9" s="9">
        <f t="shared" si="0"/>
        <v>0</v>
      </c>
    </row>
    <row r="10" spans="1:7" ht="25.5">
      <c r="A10" s="8">
        <v>5</v>
      </c>
      <c r="B10" s="7" t="s">
        <v>16</v>
      </c>
      <c r="C10" s="7" t="s">
        <v>17</v>
      </c>
      <c r="D10" s="8" t="s">
        <v>15</v>
      </c>
      <c r="E10" s="9">
        <v>53</v>
      </c>
      <c r="F10" s="9"/>
      <c r="G10" s="9">
        <f t="shared" si="0"/>
        <v>0</v>
      </c>
    </row>
    <row r="11" spans="1:7" ht="25.5">
      <c r="A11" s="8">
        <v>6</v>
      </c>
      <c r="B11" s="7" t="s">
        <v>9</v>
      </c>
      <c r="C11" s="7" t="s">
        <v>18</v>
      </c>
      <c r="D11" s="8" t="s">
        <v>19</v>
      </c>
      <c r="E11" s="9">
        <v>16</v>
      </c>
      <c r="F11" s="9"/>
      <c r="G11" s="9">
        <f t="shared" si="0"/>
        <v>0</v>
      </c>
    </row>
    <row r="12" spans="1:7" ht="25.5">
      <c r="A12" s="8">
        <v>7</v>
      </c>
      <c r="B12" s="7" t="s">
        <v>9</v>
      </c>
      <c r="C12" s="7" t="s">
        <v>20</v>
      </c>
      <c r="D12" s="8" t="s">
        <v>19</v>
      </c>
      <c r="E12" s="9">
        <v>12</v>
      </c>
      <c r="F12" s="9"/>
      <c r="G12" s="9">
        <f t="shared" si="0"/>
        <v>0</v>
      </c>
    </row>
    <row r="13" spans="1:7">
      <c r="A13" s="11" t="s">
        <v>21</v>
      </c>
      <c r="B13" s="12"/>
      <c r="C13" s="12"/>
      <c r="D13" s="12"/>
      <c r="E13" s="12"/>
      <c r="F13" s="13"/>
      <c r="G13" s="10">
        <f>SUM(G6:G12)</f>
        <v>0</v>
      </c>
    </row>
    <row r="14" spans="1:7">
      <c r="A14" s="4">
        <v>2</v>
      </c>
      <c r="B14" s="5"/>
      <c r="C14" s="11" t="s">
        <v>22</v>
      </c>
      <c r="D14" s="12"/>
      <c r="E14" s="12"/>
      <c r="F14" s="12"/>
      <c r="G14" s="13"/>
    </row>
    <row r="15" spans="1:7" ht="25.5">
      <c r="A15" s="8">
        <v>8</v>
      </c>
      <c r="B15" s="7" t="s">
        <v>23</v>
      </c>
      <c r="C15" s="7" t="s">
        <v>24</v>
      </c>
      <c r="D15" s="8" t="s">
        <v>10</v>
      </c>
      <c r="E15" s="9">
        <v>520</v>
      </c>
      <c r="F15" s="9"/>
      <c r="G15" s="9">
        <f t="shared" ref="G15:G19" si="1">ROUND(E15*F15,2)</f>
        <v>0</v>
      </c>
    </row>
    <row r="16" spans="1:7" ht="25.5">
      <c r="A16" s="8">
        <v>9</v>
      </c>
      <c r="B16" s="7" t="s">
        <v>25</v>
      </c>
      <c r="C16" s="7" t="s">
        <v>54</v>
      </c>
      <c r="D16" s="8" t="s">
        <v>10</v>
      </c>
      <c r="E16" s="9">
        <v>520</v>
      </c>
      <c r="F16" s="9"/>
      <c r="G16" s="9">
        <f t="shared" si="1"/>
        <v>0</v>
      </c>
    </row>
    <row r="17" spans="1:7" ht="25.5">
      <c r="A17" s="8">
        <v>10</v>
      </c>
      <c r="B17" s="7" t="s">
        <v>26</v>
      </c>
      <c r="C17" s="7" t="s">
        <v>27</v>
      </c>
      <c r="D17" s="8" t="s">
        <v>10</v>
      </c>
      <c r="E17" s="9">
        <v>520</v>
      </c>
      <c r="F17" s="9"/>
      <c r="G17" s="9">
        <f t="shared" si="1"/>
        <v>0</v>
      </c>
    </row>
    <row r="18" spans="1:7" ht="31.5" customHeight="1">
      <c r="A18" s="8">
        <v>11</v>
      </c>
      <c r="B18" s="7" t="s">
        <v>28</v>
      </c>
      <c r="C18" s="7" t="s">
        <v>29</v>
      </c>
      <c r="D18" s="8" t="s">
        <v>10</v>
      </c>
      <c r="E18" s="9">
        <v>520</v>
      </c>
      <c r="F18" s="9"/>
      <c r="G18" s="9">
        <f t="shared" si="1"/>
        <v>0</v>
      </c>
    </row>
    <row r="19" spans="1:7" ht="25.5">
      <c r="A19" s="8">
        <v>12</v>
      </c>
      <c r="B19" s="7" t="s">
        <v>30</v>
      </c>
      <c r="C19" s="7" t="s">
        <v>31</v>
      </c>
      <c r="D19" s="8" t="s">
        <v>10</v>
      </c>
      <c r="E19" s="9">
        <v>520</v>
      </c>
      <c r="F19" s="9"/>
      <c r="G19" s="9">
        <f t="shared" si="1"/>
        <v>0</v>
      </c>
    </row>
    <row r="20" spans="1:7">
      <c r="A20" s="11" t="s">
        <v>32</v>
      </c>
      <c r="B20" s="12"/>
      <c r="C20" s="12"/>
      <c r="D20" s="12"/>
      <c r="E20" s="12"/>
      <c r="F20" s="13"/>
      <c r="G20" s="10">
        <f>SUM(G15:G19)</f>
        <v>0</v>
      </c>
    </row>
    <row r="21" spans="1:7">
      <c r="A21" s="4">
        <v>3</v>
      </c>
      <c r="B21" s="5"/>
      <c r="C21" s="11" t="s">
        <v>33</v>
      </c>
      <c r="D21" s="12"/>
      <c r="E21" s="12"/>
      <c r="F21" s="12"/>
      <c r="G21" s="13"/>
    </row>
    <row r="22" spans="1:7" ht="26.25" customHeight="1">
      <c r="A22" s="8">
        <v>13</v>
      </c>
      <c r="B22" s="7" t="s">
        <v>34</v>
      </c>
      <c r="C22" s="7" t="s">
        <v>72</v>
      </c>
      <c r="D22" s="8" t="s">
        <v>35</v>
      </c>
      <c r="E22" s="9">
        <v>423</v>
      </c>
      <c r="F22" s="9"/>
      <c r="G22" s="9">
        <f>ROUND(E22*F22,2)</f>
        <v>0</v>
      </c>
    </row>
    <row r="23" spans="1:7">
      <c r="A23" s="11" t="s">
        <v>36</v>
      </c>
      <c r="B23" s="12"/>
      <c r="C23" s="12"/>
      <c r="D23" s="12"/>
      <c r="E23" s="12"/>
      <c r="F23" s="13"/>
      <c r="G23" s="10">
        <f>SUM(G22)</f>
        <v>0</v>
      </c>
    </row>
    <row r="24" spans="1:7">
      <c r="A24" s="4">
        <v>4</v>
      </c>
      <c r="B24" s="5"/>
      <c r="C24" s="11" t="s">
        <v>37</v>
      </c>
      <c r="D24" s="12"/>
      <c r="E24" s="12"/>
      <c r="F24" s="12"/>
      <c r="G24" s="13"/>
    </row>
    <row r="25" spans="1:7" ht="38.25">
      <c r="A25" s="8">
        <v>14</v>
      </c>
      <c r="B25" s="7" t="s">
        <v>38</v>
      </c>
      <c r="C25" s="7" t="s">
        <v>39</v>
      </c>
      <c r="D25" s="8" t="s">
        <v>10</v>
      </c>
      <c r="E25" s="9">
        <v>199</v>
      </c>
      <c r="F25" s="9"/>
      <c r="G25" s="9">
        <f t="shared" ref="G25:G27" si="2">ROUND(E25*F25,2)</f>
        <v>0</v>
      </c>
    </row>
    <row r="26" spans="1:7" ht="38.25">
      <c r="A26" s="8">
        <v>15</v>
      </c>
      <c r="B26" s="7" t="s">
        <v>38</v>
      </c>
      <c r="C26" s="7" t="s">
        <v>40</v>
      </c>
      <c r="D26" s="8" t="s">
        <v>10</v>
      </c>
      <c r="E26" s="9">
        <v>110</v>
      </c>
      <c r="F26" s="9"/>
      <c r="G26" s="9">
        <f t="shared" si="2"/>
        <v>0</v>
      </c>
    </row>
    <row r="27" spans="1:7">
      <c r="A27" s="6">
        <v>16</v>
      </c>
      <c r="B27" s="7" t="s">
        <v>38</v>
      </c>
      <c r="C27" s="7" t="s">
        <v>41</v>
      </c>
      <c r="D27" s="8" t="s">
        <v>10</v>
      </c>
      <c r="E27" s="9">
        <v>309</v>
      </c>
      <c r="F27" s="9"/>
      <c r="G27" s="9">
        <f t="shared" si="2"/>
        <v>0</v>
      </c>
    </row>
    <row r="28" spans="1:7">
      <c r="A28" s="11" t="s">
        <v>42</v>
      </c>
      <c r="B28" s="12"/>
      <c r="C28" s="12"/>
      <c r="D28" s="12"/>
      <c r="E28" s="12"/>
      <c r="F28" s="13"/>
      <c r="G28" s="10">
        <f>SUM(G25:G27)</f>
        <v>0</v>
      </c>
    </row>
    <row r="29" spans="1:7">
      <c r="A29" s="4">
        <v>5</v>
      </c>
      <c r="B29" s="5"/>
      <c r="C29" s="11" t="s">
        <v>43</v>
      </c>
      <c r="D29" s="12"/>
      <c r="E29" s="12"/>
      <c r="F29" s="12"/>
      <c r="G29" s="13"/>
    </row>
    <row r="30" spans="1:7" ht="25.5">
      <c r="A30" s="8">
        <v>17</v>
      </c>
      <c r="B30" s="7" t="s">
        <v>44</v>
      </c>
      <c r="C30" s="7" t="s">
        <v>45</v>
      </c>
      <c r="D30" s="8" t="s">
        <v>35</v>
      </c>
      <c r="E30" s="9">
        <v>48</v>
      </c>
      <c r="F30" s="9"/>
      <c r="G30" s="9">
        <f>ROUND(E30*F30,2)</f>
        <v>0</v>
      </c>
    </row>
    <row r="31" spans="1:7">
      <c r="A31" s="11" t="s">
        <v>46</v>
      </c>
      <c r="B31" s="12"/>
      <c r="C31" s="12"/>
      <c r="D31" s="12"/>
      <c r="E31" s="12"/>
      <c r="F31" s="13"/>
      <c r="G31" s="10">
        <f>SUM(G30)</f>
        <v>0</v>
      </c>
    </row>
    <row r="32" spans="1:7">
      <c r="A32" s="4">
        <v>6</v>
      </c>
      <c r="B32" s="5"/>
      <c r="C32" s="11" t="s">
        <v>47</v>
      </c>
      <c r="D32" s="12"/>
      <c r="E32" s="12"/>
      <c r="F32" s="12"/>
      <c r="G32" s="13"/>
    </row>
    <row r="33" spans="1:7" ht="51">
      <c r="A33" s="8">
        <v>18</v>
      </c>
      <c r="B33" s="7" t="s">
        <v>48</v>
      </c>
      <c r="C33" s="7" t="s">
        <v>49</v>
      </c>
      <c r="D33" s="8" t="s">
        <v>50</v>
      </c>
      <c r="E33" s="9">
        <v>59</v>
      </c>
      <c r="F33" s="9"/>
      <c r="G33" s="9">
        <f>ROUND(E33*F33,2)</f>
        <v>0</v>
      </c>
    </row>
    <row r="34" spans="1:7">
      <c r="A34" s="11" t="s">
        <v>51</v>
      </c>
      <c r="B34" s="12"/>
      <c r="C34" s="12"/>
      <c r="D34" s="12"/>
      <c r="E34" s="12"/>
      <c r="F34" s="13"/>
      <c r="G34" s="10">
        <f>SUM(G33)</f>
        <v>0</v>
      </c>
    </row>
    <row r="35" spans="1:7">
      <c r="A35" s="11" t="s">
        <v>52</v>
      </c>
      <c r="B35" s="12"/>
      <c r="C35" s="12"/>
      <c r="D35" s="12"/>
      <c r="E35" s="12"/>
      <c r="F35" s="13"/>
      <c r="G35" s="10">
        <f>SUM(G13,G20,G23,G28,G31,G34)</f>
        <v>0</v>
      </c>
    </row>
    <row r="37" spans="1:7">
      <c r="A37" s="2"/>
    </row>
  </sheetData>
  <mergeCells count="16">
    <mergeCell ref="A35:F35"/>
    <mergeCell ref="A1:G1"/>
    <mergeCell ref="C24:G24"/>
    <mergeCell ref="A28:F28"/>
    <mergeCell ref="C29:G29"/>
    <mergeCell ref="A31:F31"/>
    <mergeCell ref="C32:G32"/>
    <mergeCell ref="A34:F34"/>
    <mergeCell ref="C5:G5"/>
    <mergeCell ref="A13:F13"/>
    <mergeCell ref="C14:G14"/>
    <mergeCell ref="A20:F20"/>
    <mergeCell ref="C21:G21"/>
    <mergeCell ref="A23:F23"/>
    <mergeCell ref="A2:G2"/>
    <mergeCell ref="A3:G3"/>
  </mergeCells>
  <pageMargins left="0.75" right="0.75" top="1" bottom="1" header="0.5" footer="0.5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showGridLines="0" zoomScale="115" zoomScaleNormal="115" workbookViewId="0">
      <selection activeCell="F18" sqref="F18"/>
    </sheetView>
  </sheetViews>
  <sheetFormatPr defaultRowHeight="14.25"/>
  <cols>
    <col min="1" max="1" width="3" customWidth="1"/>
    <col min="2" max="2" width="9.75" customWidth="1"/>
    <col min="3" max="3" width="33" customWidth="1"/>
    <col min="4" max="4" width="7.125" style="1" customWidth="1"/>
    <col min="5" max="6" width="9" customWidth="1"/>
    <col min="7" max="7" width="11.75" customWidth="1"/>
  </cols>
  <sheetData>
    <row r="1" spans="1:7" ht="15.75" customHeight="1">
      <c r="A1" s="14" t="s">
        <v>57</v>
      </c>
      <c r="B1" s="14"/>
      <c r="C1" s="14"/>
      <c r="D1" s="14"/>
      <c r="E1" s="14"/>
      <c r="F1" s="14"/>
      <c r="G1" s="14"/>
    </row>
    <row r="2" spans="1:7" ht="42.75" customHeight="1">
      <c r="A2" s="18" t="s">
        <v>58</v>
      </c>
      <c r="B2" s="19"/>
      <c r="C2" s="19"/>
      <c r="D2" s="19"/>
      <c r="E2" s="19"/>
      <c r="F2" s="19"/>
      <c r="G2" s="19"/>
    </row>
    <row r="3" spans="1:7" ht="14.25" customHeight="1">
      <c r="A3" s="25" t="s">
        <v>70</v>
      </c>
      <c r="B3" s="25"/>
      <c r="C3" s="25"/>
      <c r="D3" s="25"/>
      <c r="E3" s="25"/>
      <c r="F3" s="25"/>
      <c r="G3" s="25"/>
    </row>
    <row r="4" spans="1:7">
      <c r="A4" s="24" t="s">
        <v>0</v>
      </c>
      <c r="B4" s="24" t="s">
        <v>55</v>
      </c>
      <c r="C4" s="24" t="s">
        <v>1</v>
      </c>
      <c r="D4" s="24" t="s">
        <v>56</v>
      </c>
      <c r="E4" s="24" t="s">
        <v>2</v>
      </c>
      <c r="F4" s="24" t="s">
        <v>3</v>
      </c>
      <c r="G4" s="24" t="s">
        <v>4</v>
      </c>
    </row>
    <row r="5" spans="1:7" s="16" customFormat="1" ht="12.75">
      <c r="A5" s="20">
        <v>1</v>
      </c>
      <c r="B5" s="17"/>
      <c r="C5" s="21" t="s">
        <v>59</v>
      </c>
      <c r="D5" s="22"/>
      <c r="E5" s="22"/>
      <c r="F5" s="22"/>
      <c r="G5" s="23"/>
    </row>
    <row r="6" spans="1:7" s="16" customFormat="1" ht="25.5">
      <c r="A6" s="8">
        <v>1</v>
      </c>
      <c r="B6" s="8" t="s">
        <v>60</v>
      </c>
      <c r="C6" s="7" t="s">
        <v>61</v>
      </c>
      <c r="D6" s="8" t="s">
        <v>10</v>
      </c>
      <c r="E6" s="9">
        <v>5.77</v>
      </c>
      <c r="F6" s="9"/>
      <c r="G6" s="9">
        <f>ROUND(E6*F6,2)</f>
        <v>0</v>
      </c>
    </row>
    <row r="7" spans="1:7" s="16" customFormat="1" ht="12.75">
      <c r="A7" s="11" t="s">
        <v>62</v>
      </c>
      <c r="B7" s="12"/>
      <c r="C7" s="12"/>
      <c r="D7" s="12"/>
      <c r="E7" s="12"/>
      <c r="F7" s="13"/>
      <c r="G7" s="10">
        <f>SUM(G6)</f>
        <v>0</v>
      </c>
    </row>
    <row r="8" spans="1:7" s="16" customFormat="1" ht="12.75">
      <c r="A8" s="4">
        <v>2</v>
      </c>
      <c r="B8" s="3"/>
      <c r="C8" s="11" t="s">
        <v>63</v>
      </c>
      <c r="D8" s="12"/>
      <c r="E8" s="12"/>
      <c r="F8" s="12"/>
      <c r="G8" s="13"/>
    </row>
    <row r="9" spans="1:7" s="16" customFormat="1" ht="25.5">
      <c r="A9" s="8">
        <v>2</v>
      </c>
      <c r="B9" s="8" t="s">
        <v>64</v>
      </c>
      <c r="C9" s="7" t="s">
        <v>65</v>
      </c>
      <c r="D9" s="8" t="s">
        <v>19</v>
      </c>
      <c r="E9" s="9">
        <v>2</v>
      </c>
      <c r="F9" s="9"/>
      <c r="G9" s="9">
        <f t="shared" ref="G9:G11" si="0">ROUND(E9*F9,2)</f>
        <v>0</v>
      </c>
    </row>
    <row r="10" spans="1:7" s="16" customFormat="1" ht="41.25" customHeight="1">
      <c r="A10" s="8">
        <v>3</v>
      </c>
      <c r="B10" s="8" t="s">
        <v>64</v>
      </c>
      <c r="C10" s="7" t="s">
        <v>66</v>
      </c>
      <c r="D10" s="8" t="s">
        <v>19</v>
      </c>
      <c r="E10" s="9">
        <v>3</v>
      </c>
      <c r="F10" s="9"/>
      <c r="G10" s="9">
        <f t="shared" si="0"/>
        <v>0</v>
      </c>
    </row>
    <row r="11" spans="1:7" s="16" customFormat="1" ht="25.5">
      <c r="A11" s="8">
        <v>4</v>
      </c>
      <c r="B11" s="8" t="s">
        <v>64</v>
      </c>
      <c r="C11" s="7" t="s">
        <v>67</v>
      </c>
      <c r="D11" s="8" t="s">
        <v>68</v>
      </c>
      <c r="E11" s="9">
        <v>1</v>
      </c>
      <c r="F11" s="9"/>
      <c r="G11" s="9">
        <f t="shared" si="0"/>
        <v>0</v>
      </c>
    </row>
    <row r="12" spans="1:7" s="16" customFormat="1" ht="12.75">
      <c r="A12" s="11" t="s">
        <v>69</v>
      </c>
      <c r="B12" s="12"/>
      <c r="C12" s="12"/>
      <c r="D12" s="12"/>
      <c r="E12" s="12"/>
      <c r="F12" s="13"/>
      <c r="G12" s="10">
        <f>SUM(G9:G11)</f>
        <v>0</v>
      </c>
    </row>
    <row r="13" spans="1:7" s="16" customFormat="1" ht="12.75">
      <c r="A13" s="11" t="s">
        <v>52</v>
      </c>
      <c r="B13" s="12"/>
      <c r="C13" s="12"/>
      <c r="D13" s="12"/>
      <c r="E13" s="12"/>
      <c r="F13" s="13"/>
      <c r="G13" s="10">
        <f>SUM(G7,G12)</f>
        <v>0</v>
      </c>
    </row>
  </sheetData>
  <mergeCells count="8">
    <mergeCell ref="A2:G2"/>
    <mergeCell ref="C5:G5"/>
    <mergeCell ref="A7:F7"/>
    <mergeCell ref="C8:G8"/>
    <mergeCell ref="A12:F12"/>
    <mergeCell ref="A13:F13"/>
    <mergeCell ref="A3:G3"/>
    <mergeCell ref="A1:G1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DROGI</vt:lpstr>
      <vt:lpstr>ORD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KI_D_Pl Społeczny</dc:title>
  <dc:creator>RR</dc:creator>
  <cp:lastModifiedBy>zdrosz</cp:lastModifiedBy>
  <dcterms:created xsi:type="dcterms:W3CDTF">2019-03-12T18:47:37Z</dcterms:created>
  <dcterms:modified xsi:type="dcterms:W3CDTF">2019-04-15T09:08:18Z</dcterms:modified>
</cp:coreProperties>
</file>