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05" windowWidth="21840" windowHeight="13170"/>
  </bookViews>
  <sheets>
    <sheet name="drogi" sheetId="2" r:id="rId1"/>
    <sheet name="odwodnienie" sheetId="5" r:id="rId2"/>
    <sheet name="oświetlenie" sheetId="3" r:id="rId3"/>
  </sheets>
  <calcPr calcId="125725"/>
</workbook>
</file>

<file path=xl/calcChain.xml><?xml version="1.0" encoding="utf-8"?>
<calcChain xmlns="http://schemas.openxmlformats.org/spreadsheetml/2006/main">
  <c r="G47" i="2"/>
  <c r="G46"/>
  <c r="G5" i="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1" i="3"/>
  <c r="G22"/>
  <c r="G23"/>
  <c r="G24"/>
  <c r="G25"/>
  <c r="G26"/>
  <c r="G27"/>
  <c r="G28"/>
  <c r="G7"/>
  <c r="G8"/>
  <c r="G9"/>
  <c r="G10"/>
  <c r="G11"/>
  <c r="G12"/>
  <c r="G13"/>
  <c r="G14"/>
  <c r="G15"/>
  <c r="G16"/>
  <c r="G17"/>
  <c r="G18"/>
  <c r="G19"/>
  <c r="G29" s="1"/>
  <c r="G40" i="2"/>
  <c r="G41"/>
  <c r="G44" s="1"/>
  <c r="G42"/>
  <c r="G43"/>
  <c r="G37"/>
  <c r="G38" s="1"/>
  <c r="G31"/>
  <c r="G32"/>
  <c r="G33"/>
  <c r="G34"/>
  <c r="G35"/>
  <c r="G26"/>
  <c r="G27"/>
  <c r="G28"/>
  <c r="G29"/>
  <c r="G20"/>
  <c r="G21"/>
  <c r="G24" s="1"/>
  <c r="G22"/>
  <c r="G23"/>
  <c r="G15"/>
  <c r="G18" s="1"/>
  <c r="G16"/>
  <c r="G17"/>
  <c r="G10"/>
  <c r="G13" s="1"/>
  <c r="G11"/>
  <c r="G12"/>
  <c r="G7"/>
  <c r="G8" s="1"/>
  <c r="G48" l="1"/>
</calcChain>
</file>

<file path=xl/sharedStrings.xml><?xml version="1.0" encoding="utf-8"?>
<sst xmlns="http://schemas.openxmlformats.org/spreadsheetml/2006/main" count="248" uniqueCount="126">
  <si>
    <t>Lp.</t>
  </si>
  <si>
    <t>Opis</t>
  </si>
  <si>
    <t>Ilość</t>
  </si>
  <si>
    <t>Cena jedn.</t>
  </si>
  <si>
    <t>Wartość</t>
  </si>
  <si>
    <t>Branża drogowa</t>
  </si>
  <si>
    <t>Roboty rozbiórkowe i przygotowawcze</t>
  </si>
  <si>
    <t>D.01.01.01</t>
  </si>
  <si>
    <t>Roboty pomiarowe przy liniowych robotach ziemnych - trasa drogi w terenie równinnym</t>
  </si>
  <si>
    <t>km</t>
  </si>
  <si>
    <t>Razem dział: Roboty rozbiórkowe i przygotowawcze</t>
  </si>
  <si>
    <t>Roboty ziemne</t>
  </si>
  <si>
    <t>D.02.00.01</t>
  </si>
  <si>
    <t>Roboty ziemne wykonywane pod konstrukcje nawierzchni wraz z załadunkiem, wywozem na składowisko wykonawcy oraz kosztami składowania i/lub utylizacji</t>
  </si>
  <si>
    <t>m3</t>
  </si>
  <si>
    <t>Formowanie i zagęszczanie nasypów o wys. do 3.0 m spycharkami w gruncie kat. I-II Wskaźnik zagęszczenia Js = 1.00</t>
  </si>
  <si>
    <t>D.04.01.01</t>
  </si>
  <si>
    <t>Mechaniczne profilowanie i zagęszczenie podłoża pod warstwy konstrukcyjne nawierzchni w gruncie kat. I-IV</t>
  </si>
  <si>
    <t>m2</t>
  </si>
  <si>
    <t>Razem dział: Roboty ziemne</t>
  </si>
  <si>
    <t>Nawierzchnia jezdni</t>
  </si>
  <si>
    <t>D.04.05.01</t>
  </si>
  <si>
    <t>Warstwa stabilizacji cementem R28=2,5MPa z pielęgnacją podbudowy - grubość warstwy po zagęszvczeniu 15 cm</t>
  </si>
  <si>
    <t>D.04.04.02</t>
  </si>
  <si>
    <t>Podbudowa z kruszywa łamanego 0-63mm - warstwa dolna o grubości po zagęszczeniu 30 cm</t>
  </si>
  <si>
    <t>D.05.03.23</t>
  </si>
  <si>
    <t>Nawierzchnie z kostki brukowej betonowej o grubości 8 cm na podsypce z miału kamiennego</t>
  </si>
  <si>
    <t>Razem dział: Nawierzchnia jezdni</t>
  </si>
  <si>
    <t>Nawierzchia wyniesionych skrzyżowań</t>
  </si>
  <si>
    <t>Warstwa stabilizacji cementem R28=2,5MPa z pielęgnacją podbudowy - grubość warstwy po zagęszvczeniu 10 cm - pod najazdem</t>
  </si>
  <si>
    <t>Podbudowa z kruszywa łamanego 0-63mm - warstwa dolna o grubości po zagęszczeniu 38 cm</t>
  </si>
  <si>
    <t>Razem dział: Nawierzchia wyniesionych skrzyżowań</t>
  </si>
  <si>
    <t>Nawierzchnia chodników</t>
  </si>
  <si>
    <t>D.04.02.02</t>
  </si>
  <si>
    <t>Warstwa odcinająca zagęszczana mechanicznie - 15 cm grubości po zagęszczeniu</t>
  </si>
  <si>
    <t>Podbudowa z kruszywa łamanego 0-31,5mm - warstwa dolna o grubości po zagęszczeniu 15 cm</t>
  </si>
  <si>
    <t>Razem dział: Nawierzchnia chodników</t>
  </si>
  <si>
    <t>Elementy brzegowe</t>
  </si>
  <si>
    <t>D.08.01.01</t>
  </si>
  <si>
    <t>Krawężniki betonowe wystające o wymiarach 15x30 cm na podsypce cementowo-piaskowej na ławie betonowej wraz z wykonaniem ławy z betonu C12/15</t>
  </si>
  <si>
    <t>m</t>
  </si>
  <si>
    <t>Krawężniki betonowe wtopione o wymiarach 15x30 cm na podsypce cementowo-piaskowej na ławie betonowej wraz z wykonaniem ławy z betonu C12/15</t>
  </si>
  <si>
    <t>D.08.03.01</t>
  </si>
  <si>
    <t>Obrzeża betonowe o wymiarach 30x8 cm na podsypce cementowo-piaskowej z wypełnieniem spoin zaprawą cementową na ławie betonowej wraz z wykonaniem ławy z betonu C12/15</t>
  </si>
  <si>
    <t>D.08.05.01</t>
  </si>
  <si>
    <t>Ścieki uliczne z kostki betonowej o wym 20x10x8cm na podsypce cementowo-piaskowej - 2 rzędy</t>
  </si>
  <si>
    <t>Razem dział: Elementy brzegowe</t>
  </si>
  <si>
    <t>Zieleń</t>
  </si>
  <si>
    <t>D.09.01.01</t>
  </si>
  <si>
    <t>Wykonanie trawników dywanowych siewem na gruncie kat. I-II bez nawożenia wraz z ręcznym rozścieleniem 20 cm warstwy ziemi urodzajnej</t>
  </si>
  <si>
    <t>Razem dział: Zieleń</t>
  </si>
  <si>
    <t>Organizacja ruchu</t>
  </si>
  <si>
    <t>D.07.02.01</t>
  </si>
  <si>
    <t>Słupki do znaków drogowych z rur stalowych o śr. 70 mm</t>
  </si>
  <si>
    <t>szt.</t>
  </si>
  <si>
    <t>Przymocowanie tablic znaku drogowego małego B-1 i C-4</t>
  </si>
  <si>
    <t>Bariera U-20b</t>
  </si>
  <si>
    <t>D.07.01.01</t>
  </si>
  <si>
    <t>Oznakowanie poziome nawierzchni bitumicznych - na zimno wykonywane sprzętem ręcznym - progi zwalniające</t>
  </si>
  <si>
    <t>Razem dział: Organizacja ruchu</t>
  </si>
  <si>
    <t>Wartość kosztorysowa robót bez podatku VAT</t>
  </si>
  <si>
    <t>KOSZTORYS OFERTOWY</t>
  </si>
  <si>
    <t>DROGI I ORD</t>
  </si>
  <si>
    <t>OŚWIETLENIE</t>
  </si>
  <si>
    <t>Układanie kabli</t>
  </si>
  <si>
    <t>E.00</t>
  </si>
  <si>
    <t>Kopanie rowów dla kabli w sposób ręczny w gruncie kat. IV</t>
  </si>
  <si>
    <t>Nasypanie warstwy piasku na dno rowu kablowego o szerokości do 0.4 m</t>
  </si>
  <si>
    <t>Ręczne układanie kabli wielożyłowych o masie do 3.0 kg/m na napięcie znamionowe poniżej 110 kV w rowach kablowych</t>
  </si>
  <si>
    <t>Montaż uziomu rurowego lub ze stali profilowej wykonanego przez wstawienie do gotowego wykopu uziemiacza o długości do 3 m; grunt kat. IV</t>
  </si>
  <si>
    <t>Montaż bednarki ocynkowanej układanej w kanałach lub tunelach luzem</t>
  </si>
  <si>
    <t>Układanie rur ochronnych DVK 110 mm w wykopie</t>
  </si>
  <si>
    <t>Układanie rur ochronnych SRS-G 110mm wykopie</t>
  </si>
  <si>
    <t>Ręczne zasypywanie rowów dla kabli w gruncie kat. IV - 10 cm piasku</t>
  </si>
  <si>
    <t>Ręczne zasypywanie rowów dla kabli w gruncie kat. IV - grunt z wykopu</t>
  </si>
  <si>
    <t>Zagęszczenie podsypki kabla i zasypki rowów kablowych wraz z wykonaniem badań</t>
  </si>
  <si>
    <t>Wywóz ziemi samochodami samowyładowczymi na składowisko Wykonawcy - WRAZ Z KOSZTAMI SKŁADOWANIA I UTYLIZACJI</t>
  </si>
  <si>
    <t>Razem dział: Układanie kabli</t>
  </si>
  <si>
    <t>Stawianie słupów oświetleniowych</t>
  </si>
  <si>
    <t>Ręczne stawianie słupów oświetleniowych na fundamencie prefabrykowanym, w gr.kat.I-III: słup aluminiowy wys. 7m</t>
  </si>
  <si>
    <t>Wciąganie przewodów z udziałem podnośnika samochodowego w słup lub rury osłonowe</t>
  </si>
  <si>
    <t>szt</t>
  </si>
  <si>
    <t>17</t>
  </si>
  <si>
    <t>Badanie linii kablowej nn - kabel 4-żyłowy</t>
  </si>
  <si>
    <t>odc.</t>
  </si>
  <si>
    <t>18</t>
  </si>
  <si>
    <t>Badanie linii kablowej nn - kabel 3-żyłowy</t>
  </si>
  <si>
    <t>19</t>
  </si>
  <si>
    <t>Sprawdzenie i pomiar 1-fazowego obwodu elektrycznego niskiego napięcia</t>
  </si>
  <si>
    <t>pomiar</t>
  </si>
  <si>
    <t>Razem dział: Stawianie słupów oświetleniowych</t>
  </si>
  <si>
    <t>KANALIZACJA DESZCZOWA</t>
  </si>
  <si>
    <t>Roboty pomiarowe przy liniowych robotach ziemnych - trasa dróg w terenie równinnym.</t>
  </si>
  <si>
    <t>Pełne umocnienie ścian wykopów wraz z rozbiórką palami szalunkowymi stalowymi (wypraskami) w gruntach suchych ; wykopy o szerokości do 1 m i głębokości do 3.0 m; grunt kat. I-IV</t>
  </si>
  <si>
    <t>Umocnienie ścian wykopów palami szalunkowymi stalowymi na głębokość do 3,0 m pod komory, studzienki itp. na sieciach zewnętrznych w gruntach suchych kat.I-IV wraz z rozbiórką</t>
  </si>
  <si>
    <t>Podłoża pod kanały i obiekty z materiałów sypkich grubości 10 cm</t>
  </si>
  <si>
    <t>Warstwa geowłókniny</t>
  </si>
  <si>
    <t>Kanały z rur X- stream dn 400 mm łączonych kielichowo</t>
  </si>
  <si>
    <t>Przykanaliki z rur PVC łączonych na wcisk o śr. zewn. 160 mm</t>
  </si>
  <si>
    <t>Obsypka rurociągów piaskiem do wys.30 cm ponad wierzch rur wraz z kosztem nabycia gruntu do obsypki</t>
  </si>
  <si>
    <t>Koszty składowania i zagospodarowania urobku</t>
  </si>
  <si>
    <t>t</t>
  </si>
  <si>
    <t>Podłoża betonowe o grubości 10 cm</t>
  </si>
  <si>
    <t>Studnie rewizyjne z prefabrykatów betonowych o śr. 1200 mm w gotowym wykopie; studnie zwieńczone zwężką z włazem kl D400</t>
  </si>
  <si>
    <t>stud.</t>
  </si>
  <si>
    <t>Wykonanie wpięcia kaskadowego przykanalika PCV 160 do studni, w tym montaż kształtek, obetonowanie</t>
  </si>
  <si>
    <t>kpl.</t>
  </si>
  <si>
    <t>Studzienki ściekowe uliczne betonowe o śr.500 mm z osadnikiem bez syfonu</t>
  </si>
  <si>
    <t>Kształtki PVC kanalizacyjne jednokielichowe łączone na wcisk o śr. zewn. 160 mm - łuki PCV 160/45 - wykonanie syfonów</t>
  </si>
  <si>
    <t>Próba szczelności kanałów rurowych o śr. nom. 400 mm</t>
  </si>
  <si>
    <t>Próba szczelności kanałów rurowych o śr. nom. 150 mm</t>
  </si>
  <si>
    <t>IS-01.00</t>
  </si>
  <si>
    <t>IS-02.00</t>
  </si>
  <si>
    <t>IS-03.00</t>
  </si>
  <si>
    <t>Zasypka wykonywana sposobem ręcznym i mechanicznym</t>
  </si>
  <si>
    <t>Koszt nabycia gruntu do zasypek; przyjęto 50% wymiany gruntu</t>
  </si>
  <si>
    <t>Wywóz nadmiaru urobku na składowisko Wykonawcy</t>
  </si>
  <si>
    <t>Wykopy wykonywane sposobem ręcznym i mechanicznym wraz z odwodnieniem i złożeniem urobku na odkład</t>
  </si>
  <si>
    <t>Nr STWiORB</t>
  </si>
  <si>
    <t>Jedn.</t>
  </si>
  <si>
    <t>Budowa drogi gminnej 3KD-D/4 w ul.Rymarskiej wraz z infrastrukturą techniczną</t>
  </si>
  <si>
    <t>Roboty inne</t>
  </si>
  <si>
    <t>Razem dział: Roboty inne</t>
  </si>
  <si>
    <t>Regulacja wysokościowa studzienek teletechnicznych</t>
  </si>
  <si>
    <t>Montaż opraw oświetlenia zewnętrznego na wysięgniku - typu Teceo-1, 36 W, 16-LED lub równoważne</t>
  </si>
  <si>
    <t>Montaż wysięgników aluminiowych WR-4/1/1,0/5 ZP lub równoważnych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</si>
</sst>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11">
    <font>
      <sz val="10"/>
      <name val="Arial"/>
      <charset val="238"/>
    </font>
    <font>
      <sz val="10"/>
      <name val="Arial"/>
      <charset val="238"/>
    </font>
    <font>
      <sz val="7.5"/>
      <name val="Arial"/>
      <family val="2"/>
      <charset val="238"/>
    </font>
    <font>
      <sz val="10"/>
      <name val="Arial"/>
      <family val="2"/>
      <charset val="238"/>
    </font>
    <font>
      <b/>
      <sz val="7.5"/>
      <name val="Arial"/>
      <family val="2"/>
      <charset val="238"/>
    </font>
    <font>
      <b/>
      <sz val="18"/>
      <name val="Arial"/>
      <family val="2"/>
      <charset val="238"/>
    </font>
    <font>
      <b/>
      <sz val="12"/>
      <name val="Arial"/>
      <family val="2"/>
      <charset val="238"/>
    </font>
    <font>
      <b/>
      <sz val="16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4" fillId="0" borderId="1" xfId="0" applyFont="1" applyBorder="1" applyAlignment="1">
      <alignment horizontal="right" vertical="top" wrapText="1"/>
    </xf>
    <xf numFmtId="0" fontId="4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left" vertical="top" wrapText="1"/>
    </xf>
    <xf numFmtId="0" fontId="3" fillId="0" borderId="0" xfId="0" applyFont="1" applyAlignment="1">
      <alignment horizontal="left"/>
    </xf>
    <xf numFmtId="0" fontId="3" fillId="0" borderId="0" xfId="0" applyFont="1"/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right" vertical="top" wrapText="1"/>
    </xf>
    <xf numFmtId="0" fontId="9" fillId="0" borderId="1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right" vertical="top" wrapText="1"/>
    </xf>
    <xf numFmtId="0" fontId="8" fillId="0" borderId="2" xfId="0" applyFont="1" applyBorder="1" applyAlignment="1">
      <alignment horizontal="left" vertical="top" wrapText="1"/>
    </xf>
    <xf numFmtId="43" fontId="8" fillId="0" borderId="2" xfId="1" applyFont="1" applyBorder="1" applyAlignment="1">
      <alignment horizontal="center" vertical="top" wrapText="1"/>
    </xf>
    <xf numFmtId="43" fontId="8" fillId="0" borderId="2" xfId="1" applyFont="1" applyBorder="1" applyAlignment="1">
      <alignment horizontal="left" vertical="top" wrapText="1"/>
    </xf>
    <xf numFmtId="43" fontId="8" fillId="0" borderId="1" xfId="1" applyFont="1" applyBorder="1" applyAlignment="1">
      <alignment horizontal="right" vertical="top" wrapText="1"/>
    </xf>
    <xf numFmtId="43" fontId="8" fillId="0" borderId="1" xfId="0" applyNumberFormat="1" applyFont="1" applyBorder="1" applyAlignment="1">
      <alignment horizontal="right" vertical="top" wrapText="1"/>
    </xf>
    <xf numFmtId="43" fontId="8" fillId="0" borderId="2" xfId="0" applyNumberFormat="1" applyFont="1" applyBorder="1" applyAlignment="1">
      <alignment horizontal="right" vertical="top" wrapText="1"/>
    </xf>
    <xf numFmtId="43" fontId="2" fillId="0" borderId="2" xfId="1" applyFont="1" applyBorder="1" applyAlignment="1">
      <alignment horizontal="center" vertical="top" wrapText="1"/>
    </xf>
    <xf numFmtId="43" fontId="2" fillId="0" borderId="2" xfId="1" applyFont="1" applyBorder="1" applyAlignment="1">
      <alignment horizontal="left" vertical="top" wrapText="1"/>
    </xf>
    <xf numFmtId="43" fontId="2" fillId="0" borderId="1" xfId="0" applyNumberFormat="1" applyFont="1" applyBorder="1" applyAlignment="1">
      <alignment horizontal="right" vertical="top" wrapText="1"/>
    </xf>
    <xf numFmtId="43" fontId="9" fillId="0" borderId="3" xfId="0" applyNumberFormat="1" applyFont="1" applyBorder="1" applyAlignment="1">
      <alignment horizontal="center" vertical="top" wrapText="1"/>
    </xf>
    <xf numFmtId="43" fontId="4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3" fontId="2" fillId="0" borderId="1" xfId="1" applyFont="1" applyBorder="1" applyAlignment="1">
      <alignment horizontal="center" vertical="top" wrapText="1"/>
    </xf>
    <xf numFmtId="43" fontId="4" fillId="0" borderId="1" xfId="0" applyNumberFormat="1" applyFont="1" applyBorder="1" applyAlignment="1">
      <alignment horizontal="right" vertical="top" wrapText="1"/>
    </xf>
    <xf numFmtId="43" fontId="2" fillId="0" borderId="1" xfId="1" applyFont="1" applyBorder="1" applyAlignment="1">
      <alignment vertical="top" wrapText="1"/>
    </xf>
    <xf numFmtId="43" fontId="2" fillId="0" borderId="1" xfId="1" applyNumberFormat="1" applyFont="1" applyBorder="1" applyAlignment="1">
      <alignment horizontal="center" vertical="top" wrapText="1"/>
    </xf>
    <xf numFmtId="0" fontId="9" fillId="0" borderId="7" xfId="0" applyFont="1" applyBorder="1" applyAlignment="1">
      <alignment horizontal="left" vertical="top" wrapText="1"/>
    </xf>
    <xf numFmtId="0" fontId="9" fillId="0" borderId="8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9" fillId="0" borderId="11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4" fillId="0" borderId="7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0"/>
  <sheetViews>
    <sheetView showGridLines="0" tabSelected="1" topLeftCell="A41" zoomScale="160" workbookViewId="0">
      <selection activeCell="D53" sqref="D53"/>
    </sheetView>
  </sheetViews>
  <sheetFormatPr defaultRowHeight="12.75"/>
  <cols>
    <col min="1" max="1" width="3.28515625" style="6" customWidth="1"/>
    <col min="2" max="2" width="8.28515625" style="6" customWidth="1"/>
    <col min="3" max="3" width="55.7109375" style="6" customWidth="1"/>
    <col min="4" max="4" width="4.7109375" style="6" customWidth="1"/>
    <col min="5" max="5" width="8.5703125" style="6" customWidth="1"/>
    <col min="6" max="7" width="9.7109375" style="6" customWidth="1"/>
    <col min="8" max="16384" width="9.140625" style="6"/>
  </cols>
  <sheetData>
    <row r="1" spans="1:7" customFormat="1" ht="28.15" customHeight="1">
      <c r="A1" s="40" t="s">
        <v>61</v>
      </c>
      <c r="B1" s="40"/>
      <c r="C1" s="40"/>
      <c r="D1" s="40"/>
      <c r="E1" s="40"/>
      <c r="F1" s="40"/>
      <c r="G1" s="40"/>
    </row>
    <row r="2" spans="1:7" customFormat="1" ht="23.45" customHeight="1">
      <c r="A2" s="41" t="s">
        <v>120</v>
      </c>
      <c r="B2" s="41"/>
      <c r="C2" s="41"/>
      <c r="D2" s="41"/>
      <c r="E2" s="41"/>
      <c r="F2" s="41"/>
      <c r="G2" s="41"/>
    </row>
    <row r="3" spans="1:7" customFormat="1" ht="24.6" customHeight="1">
      <c r="A3" s="39" t="s">
        <v>62</v>
      </c>
      <c r="B3" s="39"/>
      <c r="C3" s="39"/>
      <c r="D3" s="39"/>
      <c r="E3" s="39"/>
      <c r="F3" s="39"/>
      <c r="G3" s="39"/>
    </row>
    <row r="4" spans="1:7" ht="23.1" customHeight="1">
      <c r="A4" s="7" t="s">
        <v>0</v>
      </c>
      <c r="B4" s="7" t="s">
        <v>118</v>
      </c>
      <c r="C4" s="7" t="s">
        <v>1</v>
      </c>
      <c r="D4" s="7" t="s">
        <v>119</v>
      </c>
      <c r="E4" s="7" t="s">
        <v>2</v>
      </c>
      <c r="F4" s="7" t="s">
        <v>3</v>
      </c>
      <c r="G4" s="7" t="s">
        <v>4</v>
      </c>
    </row>
    <row r="5" spans="1:7">
      <c r="A5" s="28" t="s">
        <v>5</v>
      </c>
      <c r="B5" s="29"/>
      <c r="C5" s="29"/>
      <c r="D5" s="29"/>
      <c r="E5" s="29"/>
      <c r="F5" s="30"/>
      <c r="G5" s="8"/>
    </row>
    <row r="6" spans="1:7">
      <c r="A6" s="8">
        <v>1</v>
      </c>
      <c r="B6" s="9"/>
      <c r="C6" s="28" t="s">
        <v>6</v>
      </c>
      <c r="D6" s="29"/>
      <c r="E6" s="29"/>
      <c r="F6" s="29"/>
      <c r="G6" s="30"/>
    </row>
    <row r="7" spans="1:7" ht="12.75" customHeight="1">
      <c r="A7" s="10">
        <v>1</v>
      </c>
      <c r="B7" s="11" t="s">
        <v>7</v>
      </c>
      <c r="C7" s="11" t="s">
        <v>8</v>
      </c>
      <c r="D7" s="11" t="s">
        <v>9</v>
      </c>
      <c r="E7" s="13">
        <v>0.1</v>
      </c>
      <c r="F7" s="12"/>
      <c r="G7" s="12">
        <f>ROUND(F7*E7,2)</f>
        <v>0</v>
      </c>
    </row>
    <row r="8" spans="1:7">
      <c r="A8" s="31" t="s">
        <v>10</v>
      </c>
      <c r="B8" s="32"/>
      <c r="C8" s="32"/>
      <c r="D8" s="32"/>
      <c r="E8" s="32"/>
      <c r="F8" s="33"/>
      <c r="G8" s="14">
        <f>SUM(G7)</f>
        <v>0</v>
      </c>
    </row>
    <row r="9" spans="1:7">
      <c r="A9" s="8">
        <v>2</v>
      </c>
      <c r="B9" s="9"/>
      <c r="C9" s="28" t="s">
        <v>11</v>
      </c>
      <c r="D9" s="29"/>
      <c r="E9" s="29"/>
      <c r="F9" s="29"/>
      <c r="G9" s="30"/>
    </row>
    <row r="10" spans="1:7" ht="23.1" customHeight="1">
      <c r="A10" s="10">
        <v>2</v>
      </c>
      <c r="B10" s="11" t="s">
        <v>12</v>
      </c>
      <c r="C10" s="11" t="s">
        <v>13</v>
      </c>
      <c r="D10" s="11" t="s">
        <v>14</v>
      </c>
      <c r="E10" s="13">
        <v>458.55</v>
      </c>
      <c r="F10" s="12"/>
      <c r="G10" s="12">
        <f>ROUND(F10*E10,2)</f>
        <v>0</v>
      </c>
    </row>
    <row r="11" spans="1:7" ht="23.1" customHeight="1">
      <c r="A11" s="10">
        <v>3</v>
      </c>
      <c r="B11" s="11" t="s">
        <v>12</v>
      </c>
      <c r="C11" s="11" t="s">
        <v>15</v>
      </c>
      <c r="D11" s="11" t="s">
        <v>14</v>
      </c>
      <c r="E11" s="13">
        <v>302.22000000000003</v>
      </c>
      <c r="F11" s="12"/>
      <c r="G11" s="12">
        <f>ROUND(F11*E11,2)</f>
        <v>0</v>
      </c>
    </row>
    <row r="12" spans="1:7" ht="23.1" customHeight="1">
      <c r="A12" s="10">
        <v>4</v>
      </c>
      <c r="B12" s="11" t="s">
        <v>16</v>
      </c>
      <c r="C12" s="11" t="s">
        <v>17</v>
      </c>
      <c r="D12" s="11" t="s">
        <v>18</v>
      </c>
      <c r="E12" s="13">
        <v>1076.3399999999999</v>
      </c>
      <c r="F12" s="12"/>
      <c r="G12" s="12">
        <f>ROUND(F12*E12,2)</f>
        <v>0</v>
      </c>
    </row>
    <row r="13" spans="1:7">
      <c r="A13" s="31" t="s">
        <v>19</v>
      </c>
      <c r="B13" s="32"/>
      <c r="C13" s="32"/>
      <c r="D13" s="32"/>
      <c r="E13" s="32"/>
      <c r="F13" s="33"/>
      <c r="G13" s="15">
        <f>SUM(G10:G12)</f>
        <v>0</v>
      </c>
    </row>
    <row r="14" spans="1:7">
      <c r="A14" s="8">
        <v>3</v>
      </c>
      <c r="B14" s="9"/>
      <c r="C14" s="28" t="s">
        <v>20</v>
      </c>
      <c r="D14" s="29"/>
      <c r="E14" s="29"/>
      <c r="F14" s="29"/>
      <c r="G14" s="30"/>
    </row>
    <row r="15" spans="1:7" ht="23.1" customHeight="1">
      <c r="A15" s="10">
        <v>5</v>
      </c>
      <c r="B15" s="11" t="s">
        <v>21</v>
      </c>
      <c r="C15" s="11" t="s">
        <v>22</v>
      </c>
      <c r="D15" s="11" t="s">
        <v>18</v>
      </c>
      <c r="E15" s="13">
        <v>495.89</v>
      </c>
      <c r="F15" s="12"/>
      <c r="G15" s="12">
        <f>ROUND(F15*E15,2)</f>
        <v>0</v>
      </c>
    </row>
    <row r="16" spans="1:7" ht="23.1" customHeight="1">
      <c r="A16" s="10">
        <v>6</v>
      </c>
      <c r="B16" s="11" t="s">
        <v>23</v>
      </c>
      <c r="C16" s="11" t="s">
        <v>24</v>
      </c>
      <c r="D16" s="11" t="s">
        <v>18</v>
      </c>
      <c r="E16" s="13">
        <v>347.94</v>
      </c>
      <c r="F16" s="12"/>
      <c r="G16" s="12">
        <f>ROUND(F16*E16,2)</f>
        <v>0</v>
      </c>
    </row>
    <row r="17" spans="1:7" ht="23.1" customHeight="1">
      <c r="A17" s="10">
        <v>7</v>
      </c>
      <c r="B17" s="11" t="s">
        <v>25</v>
      </c>
      <c r="C17" s="11" t="s">
        <v>26</v>
      </c>
      <c r="D17" s="11" t="s">
        <v>18</v>
      </c>
      <c r="E17" s="13">
        <v>331.85</v>
      </c>
      <c r="F17" s="12"/>
      <c r="G17" s="12">
        <f>ROUND(F17*E17,2)</f>
        <v>0</v>
      </c>
    </row>
    <row r="18" spans="1:7">
      <c r="A18" s="31" t="s">
        <v>27</v>
      </c>
      <c r="B18" s="32"/>
      <c r="C18" s="32"/>
      <c r="D18" s="32"/>
      <c r="E18" s="32"/>
      <c r="F18" s="33"/>
      <c r="G18" s="15">
        <f>SUM(G15:G17)</f>
        <v>0</v>
      </c>
    </row>
    <row r="19" spans="1:7">
      <c r="A19" s="8">
        <v>4</v>
      </c>
      <c r="B19" s="9"/>
      <c r="C19" s="28" t="s">
        <v>28</v>
      </c>
      <c r="D19" s="29"/>
      <c r="E19" s="29"/>
      <c r="F19" s="29"/>
      <c r="G19" s="30"/>
    </row>
    <row r="20" spans="1:7" ht="23.1" customHeight="1">
      <c r="A20" s="10">
        <v>8</v>
      </c>
      <c r="B20" s="11" t="s">
        <v>21</v>
      </c>
      <c r="C20" s="11" t="s">
        <v>22</v>
      </c>
      <c r="D20" s="11" t="s">
        <v>18</v>
      </c>
      <c r="E20" s="13">
        <v>383.85</v>
      </c>
      <c r="F20" s="12"/>
      <c r="G20" s="12">
        <f>ROUND(F20*E20,2)</f>
        <v>0</v>
      </c>
    </row>
    <row r="21" spans="1:7" ht="23.1" customHeight="1">
      <c r="A21" s="10">
        <v>9</v>
      </c>
      <c r="B21" s="11" t="s">
        <v>21</v>
      </c>
      <c r="C21" s="11" t="s">
        <v>29</v>
      </c>
      <c r="D21" s="11" t="s">
        <v>18</v>
      </c>
      <c r="E21" s="13">
        <v>28.24</v>
      </c>
      <c r="F21" s="12"/>
      <c r="G21" s="12">
        <f>ROUND(F21*E21,2)</f>
        <v>0</v>
      </c>
    </row>
    <row r="22" spans="1:7" ht="23.1" customHeight="1">
      <c r="A22" s="10">
        <v>10</v>
      </c>
      <c r="B22" s="11" t="s">
        <v>23</v>
      </c>
      <c r="C22" s="11" t="s">
        <v>30</v>
      </c>
      <c r="D22" s="11" t="s">
        <v>18</v>
      </c>
      <c r="E22" s="13">
        <v>339.69</v>
      </c>
      <c r="F22" s="12"/>
      <c r="G22" s="12">
        <f>ROUND(F22*E22,2)</f>
        <v>0</v>
      </c>
    </row>
    <row r="23" spans="1:7" ht="23.1" customHeight="1">
      <c r="A23" s="10">
        <v>11</v>
      </c>
      <c r="B23" s="11" t="s">
        <v>25</v>
      </c>
      <c r="C23" s="11" t="s">
        <v>26</v>
      </c>
      <c r="D23" s="11" t="s">
        <v>18</v>
      </c>
      <c r="E23" s="13">
        <v>303.85000000000002</v>
      </c>
      <c r="F23" s="12"/>
      <c r="G23" s="12">
        <f>ROUND(F23*E23,2)</f>
        <v>0</v>
      </c>
    </row>
    <row r="24" spans="1:7">
      <c r="A24" s="31" t="s">
        <v>31</v>
      </c>
      <c r="B24" s="32"/>
      <c r="C24" s="32"/>
      <c r="D24" s="32"/>
      <c r="E24" s="32"/>
      <c r="F24" s="33"/>
      <c r="G24" s="15">
        <f>SUM(G20:G23)</f>
        <v>0</v>
      </c>
    </row>
    <row r="25" spans="1:7">
      <c r="A25" s="8">
        <v>5</v>
      </c>
      <c r="B25" s="9"/>
      <c r="C25" s="28" t="s">
        <v>32</v>
      </c>
      <c r="D25" s="29"/>
      <c r="E25" s="29"/>
      <c r="F25" s="29"/>
      <c r="G25" s="30"/>
    </row>
    <row r="26" spans="1:7" ht="22.5">
      <c r="A26" s="10">
        <v>12</v>
      </c>
      <c r="B26" s="11" t="s">
        <v>33</v>
      </c>
      <c r="C26" s="11" t="s">
        <v>34</v>
      </c>
      <c r="D26" s="11" t="s">
        <v>18</v>
      </c>
      <c r="E26" s="13">
        <v>196.6</v>
      </c>
      <c r="F26" s="12"/>
      <c r="G26" s="12">
        <f>ROUND(F26*E26,2)</f>
        <v>0</v>
      </c>
    </row>
    <row r="27" spans="1:7" ht="23.25" customHeight="1">
      <c r="A27" s="10">
        <v>13</v>
      </c>
      <c r="B27" s="11" t="s">
        <v>23</v>
      </c>
      <c r="C27" s="11" t="s">
        <v>35</v>
      </c>
      <c r="D27" s="11" t="s">
        <v>18</v>
      </c>
      <c r="E27" s="13">
        <v>196.6</v>
      </c>
      <c r="F27" s="12"/>
      <c r="G27" s="12">
        <f>ROUND(F27*E27,2)</f>
        <v>0</v>
      </c>
    </row>
    <row r="28" spans="1:7" ht="22.5" customHeight="1">
      <c r="A28" s="10">
        <v>14</v>
      </c>
      <c r="B28" s="11" t="s">
        <v>25</v>
      </c>
      <c r="C28" s="11" t="s">
        <v>26</v>
      </c>
      <c r="D28" s="11" t="s">
        <v>18</v>
      </c>
      <c r="E28" s="13">
        <v>196.6</v>
      </c>
      <c r="F28" s="12"/>
      <c r="G28" s="12">
        <f>ROUND(F28*E28,2)</f>
        <v>0</v>
      </c>
    </row>
    <row r="29" spans="1:7">
      <c r="A29" s="31" t="s">
        <v>36</v>
      </c>
      <c r="B29" s="32"/>
      <c r="C29" s="32"/>
      <c r="D29" s="32"/>
      <c r="E29" s="32"/>
      <c r="F29" s="33"/>
      <c r="G29" s="15">
        <f>SUM(G26:G28)</f>
        <v>0</v>
      </c>
    </row>
    <row r="30" spans="1:7">
      <c r="A30" s="8">
        <v>6</v>
      </c>
      <c r="B30" s="9"/>
      <c r="C30" s="28" t="s">
        <v>37</v>
      </c>
      <c r="D30" s="29"/>
      <c r="E30" s="29"/>
      <c r="F30" s="29"/>
      <c r="G30" s="30"/>
    </row>
    <row r="31" spans="1:7" ht="24.75" customHeight="1">
      <c r="A31" s="10">
        <v>15</v>
      </c>
      <c r="B31" s="11" t="s">
        <v>38</v>
      </c>
      <c r="C31" s="11" t="s">
        <v>39</v>
      </c>
      <c r="D31" s="11" t="s">
        <v>40</v>
      </c>
      <c r="E31" s="13">
        <v>135.11000000000001</v>
      </c>
      <c r="F31" s="12"/>
      <c r="G31" s="12">
        <f>ROUND(F31*E31,2)</f>
        <v>0</v>
      </c>
    </row>
    <row r="32" spans="1:7" ht="23.25" customHeight="1">
      <c r="A32" s="10">
        <v>16</v>
      </c>
      <c r="B32" s="11" t="s">
        <v>38</v>
      </c>
      <c r="C32" s="11" t="s">
        <v>41</v>
      </c>
      <c r="D32" s="11" t="s">
        <v>40</v>
      </c>
      <c r="E32" s="13">
        <v>81.08</v>
      </c>
      <c r="F32" s="12"/>
      <c r="G32" s="12">
        <f>ROUND(F32*E32,2)</f>
        <v>0</v>
      </c>
    </row>
    <row r="33" spans="1:7" ht="34.5" customHeight="1">
      <c r="A33" s="10">
        <v>17</v>
      </c>
      <c r="B33" s="11" t="s">
        <v>42</v>
      </c>
      <c r="C33" s="11" t="s">
        <v>43</v>
      </c>
      <c r="D33" s="11" t="s">
        <v>40</v>
      </c>
      <c r="E33" s="13">
        <v>92.47</v>
      </c>
      <c r="F33" s="12"/>
      <c r="G33" s="12">
        <f>ROUND(F33*E33,2)</f>
        <v>0</v>
      </c>
    </row>
    <row r="34" spans="1:7" ht="23.1" customHeight="1">
      <c r="A34" s="10">
        <v>18</v>
      </c>
      <c r="B34" s="11" t="s">
        <v>44</v>
      </c>
      <c r="C34" s="11" t="s">
        <v>45</v>
      </c>
      <c r="D34" s="11" t="s">
        <v>40</v>
      </c>
      <c r="E34" s="13">
        <v>201.94</v>
      </c>
      <c r="F34" s="12"/>
      <c r="G34" s="12">
        <f>ROUND(F34*E34,2)</f>
        <v>0</v>
      </c>
    </row>
    <row r="35" spans="1:7">
      <c r="A35" s="31" t="s">
        <v>46</v>
      </c>
      <c r="B35" s="32"/>
      <c r="C35" s="32"/>
      <c r="D35" s="32"/>
      <c r="E35" s="32"/>
      <c r="F35" s="33"/>
      <c r="G35" s="15">
        <f>SUM(G31:G34)</f>
        <v>0</v>
      </c>
    </row>
    <row r="36" spans="1:7">
      <c r="A36" s="8">
        <v>7</v>
      </c>
      <c r="B36" s="9"/>
      <c r="C36" s="28" t="s">
        <v>47</v>
      </c>
      <c r="D36" s="29"/>
      <c r="E36" s="29"/>
      <c r="F36" s="29"/>
      <c r="G36" s="30"/>
    </row>
    <row r="37" spans="1:7" ht="24.75" customHeight="1">
      <c r="A37" s="10">
        <v>19</v>
      </c>
      <c r="B37" s="11" t="s">
        <v>48</v>
      </c>
      <c r="C37" s="11" t="s">
        <v>49</v>
      </c>
      <c r="D37" s="11" t="s">
        <v>18</v>
      </c>
      <c r="E37" s="13">
        <v>581.87</v>
      </c>
      <c r="F37" s="12"/>
      <c r="G37" s="12">
        <f>ROUND(F37*E37,2)</f>
        <v>0</v>
      </c>
    </row>
    <row r="38" spans="1:7">
      <c r="A38" s="31" t="s">
        <v>50</v>
      </c>
      <c r="B38" s="32"/>
      <c r="C38" s="32"/>
      <c r="D38" s="32"/>
      <c r="E38" s="32"/>
      <c r="F38" s="33"/>
      <c r="G38" s="15">
        <f>SUM(G37)</f>
        <v>0</v>
      </c>
    </row>
    <row r="39" spans="1:7">
      <c r="A39" s="8">
        <v>8</v>
      </c>
      <c r="B39" s="9"/>
      <c r="C39" s="28" t="s">
        <v>51</v>
      </c>
      <c r="D39" s="29"/>
      <c r="E39" s="29"/>
      <c r="F39" s="29"/>
      <c r="G39" s="30"/>
    </row>
    <row r="40" spans="1:7" ht="22.5">
      <c r="A40" s="10">
        <v>20</v>
      </c>
      <c r="B40" s="11" t="s">
        <v>52</v>
      </c>
      <c r="C40" s="11" t="s">
        <v>53</v>
      </c>
      <c r="D40" s="11" t="s">
        <v>54</v>
      </c>
      <c r="E40" s="13">
        <v>3</v>
      </c>
      <c r="F40" s="12"/>
      <c r="G40" s="12">
        <f>ROUND(F40*E40,2)</f>
        <v>0</v>
      </c>
    </row>
    <row r="41" spans="1:7" ht="22.5">
      <c r="A41" s="10">
        <v>21</v>
      </c>
      <c r="B41" s="11" t="s">
        <v>52</v>
      </c>
      <c r="C41" s="11" t="s">
        <v>55</v>
      </c>
      <c r="D41" s="11" t="s">
        <v>54</v>
      </c>
      <c r="E41" s="13">
        <v>2</v>
      </c>
      <c r="F41" s="12"/>
      <c r="G41" s="12">
        <f>ROUND(F41*E41,2)</f>
        <v>0</v>
      </c>
    </row>
    <row r="42" spans="1:7" ht="22.5">
      <c r="A42" s="10">
        <v>22</v>
      </c>
      <c r="B42" s="11" t="s">
        <v>52</v>
      </c>
      <c r="C42" s="11" t="s">
        <v>56</v>
      </c>
      <c r="D42" s="11" t="s">
        <v>40</v>
      </c>
      <c r="E42" s="13">
        <v>6</v>
      </c>
      <c r="F42" s="12"/>
      <c r="G42" s="12">
        <f>ROUND(F42*E42,2)</f>
        <v>0</v>
      </c>
    </row>
    <row r="43" spans="1:7" ht="24.75" customHeight="1">
      <c r="A43" s="10">
        <v>23</v>
      </c>
      <c r="B43" s="11" t="s">
        <v>57</v>
      </c>
      <c r="C43" s="11" t="s">
        <v>58</v>
      </c>
      <c r="D43" s="11" t="s">
        <v>18</v>
      </c>
      <c r="E43" s="13">
        <v>2.1</v>
      </c>
      <c r="F43" s="12"/>
      <c r="G43" s="12">
        <f>ROUND(F43*E43,2)</f>
        <v>0</v>
      </c>
    </row>
    <row r="44" spans="1:7">
      <c r="A44" s="36" t="s">
        <v>59</v>
      </c>
      <c r="B44" s="37"/>
      <c r="C44" s="37"/>
      <c r="D44" s="37"/>
      <c r="E44" s="37"/>
      <c r="F44" s="38"/>
      <c r="G44" s="16">
        <f>SUM(G40:G43)</f>
        <v>0</v>
      </c>
    </row>
    <row r="45" spans="1:7">
      <c r="A45" s="8">
        <v>9</v>
      </c>
      <c r="B45" s="9"/>
      <c r="C45" s="28" t="s">
        <v>121</v>
      </c>
      <c r="D45" s="29"/>
      <c r="E45" s="29"/>
      <c r="F45" s="29"/>
      <c r="G45" s="30"/>
    </row>
    <row r="46" spans="1:7">
      <c r="A46" s="10">
        <v>24</v>
      </c>
      <c r="B46" s="11"/>
      <c r="C46" s="11" t="s">
        <v>123</v>
      </c>
      <c r="D46" s="11" t="s">
        <v>54</v>
      </c>
      <c r="E46" s="13">
        <v>4</v>
      </c>
      <c r="F46" s="12"/>
      <c r="G46" s="12">
        <f>ROUND(F46*E46,2)</f>
        <v>0</v>
      </c>
    </row>
    <row r="47" spans="1:7" ht="13.5" thickBot="1">
      <c r="A47" s="36" t="s">
        <v>122</v>
      </c>
      <c r="B47" s="37"/>
      <c r="C47" s="37"/>
      <c r="D47" s="37"/>
      <c r="E47" s="37"/>
      <c r="F47" s="38"/>
      <c r="G47" s="16">
        <f>SUM(G46)</f>
        <v>0</v>
      </c>
    </row>
    <row r="48" spans="1:7" ht="13.5" thickBot="1">
      <c r="A48" s="34" t="s">
        <v>60</v>
      </c>
      <c r="B48" s="35"/>
      <c r="C48" s="35"/>
      <c r="D48" s="35"/>
      <c r="E48" s="35"/>
      <c r="F48" s="35"/>
      <c r="G48" s="20">
        <f>G47+G44+G38+G35+G29+G24+G18+G13+G8</f>
        <v>0</v>
      </c>
    </row>
    <row r="50" spans="1:1">
      <c r="A50" s="5"/>
    </row>
  </sheetData>
  <mergeCells count="23">
    <mergeCell ref="A3:G3"/>
    <mergeCell ref="A1:G1"/>
    <mergeCell ref="A2:G2"/>
    <mergeCell ref="A44:F44"/>
    <mergeCell ref="A29:F29"/>
    <mergeCell ref="C30:G30"/>
    <mergeCell ref="A24:F24"/>
    <mergeCell ref="C25:G25"/>
    <mergeCell ref="A18:F18"/>
    <mergeCell ref="C19:G19"/>
    <mergeCell ref="A48:F48"/>
    <mergeCell ref="A38:F38"/>
    <mergeCell ref="C39:G39"/>
    <mergeCell ref="A35:F35"/>
    <mergeCell ref="C36:G36"/>
    <mergeCell ref="C45:G45"/>
    <mergeCell ref="A47:F47"/>
    <mergeCell ref="A5:F5"/>
    <mergeCell ref="C6:G6"/>
    <mergeCell ref="A13:F13"/>
    <mergeCell ref="C14:G14"/>
    <mergeCell ref="A8:F8"/>
    <mergeCell ref="C9:G9"/>
  </mergeCells>
  <phoneticPr fontId="10" type="noConversion"/>
  <pageMargins left="0.39370078740157483" right="0.19685039370078741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5"/>
  <sheetViews>
    <sheetView showGridLines="0" topLeftCell="A8" zoomScale="160" workbookViewId="0">
      <selection activeCell="E24" sqref="E24"/>
    </sheetView>
  </sheetViews>
  <sheetFormatPr defaultRowHeight="12.75"/>
  <cols>
    <col min="1" max="1" width="3.28515625" style="6" customWidth="1"/>
    <col min="2" max="2" width="8.28515625" style="6" customWidth="1"/>
    <col min="3" max="3" width="55.7109375" style="6" customWidth="1"/>
    <col min="4" max="4" width="4.7109375" style="6" customWidth="1"/>
    <col min="5" max="5" width="8.28515625" style="6" customWidth="1"/>
    <col min="6" max="7" width="9.7109375" style="6" customWidth="1"/>
    <col min="8" max="16384" width="9.140625" style="6"/>
  </cols>
  <sheetData>
    <row r="1" spans="1:7" customFormat="1" ht="28.15" customHeight="1">
      <c r="A1" s="40" t="s">
        <v>61</v>
      </c>
      <c r="B1" s="40"/>
      <c r="C1" s="40"/>
      <c r="D1" s="40"/>
      <c r="E1" s="40"/>
      <c r="F1" s="40"/>
      <c r="G1" s="40"/>
    </row>
    <row r="2" spans="1:7" customFormat="1" ht="25.15" customHeight="1">
      <c r="A2" s="41" t="s">
        <v>120</v>
      </c>
      <c r="B2" s="41"/>
      <c r="C2" s="41"/>
      <c r="D2" s="41"/>
      <c r="E2" s="41"/>
      <c r="F2" s="41"/>
      <c r="G2" s="41"/>
    </row>
    <row r="3" spans="1:7" customFormat="1" ht="24.6" customHeight="1">
      <c r="A3" s="39" t="s">
        <v>91</v>
      </c>
      <c r="B3" s="39"/>
      <c r="C3" s="39"/>
      <c r="D3" s="39"/>
      <c r="E3" s="39"/>
      <c r="F3" s="39"/>
      <c r="G3" s="39"/>
    </row>
    <row r="4" spans="1:7" ht="23.1" customHeight="1">
      <c r="A4" s="7" t="s">
        <v>0</v>
      </c>
      <c r="B4" s="7" t="s">
        <v>118</v>
      </c>
      <c r="C4" s="7" t="s">
        <v>1</v>
      </c>
      <c r="D4" s="7" t="s">
        <v>119</v>
      </c>
      <c r="E4" s="7" t="s">
        <v>2</v>
      </c>
      <c r="F4" s="7" t="s">
        <v>3</v>
      </c>
      <c r="G4" s="7" t="s">
        <v>4</v>
      </c>
    </row>
    <row r="5" spans="1:7" ht="21">
      <c r="A5" s="22">
        <v>1</v>
      </c>
      <c r="B5" s="23" t="s">
        <v>111</v>
      </c>
      <c r="C5" s="23" t="s">
        <v>92</v>
      </c>
      <c r="D5" s="23" t="s">
        <v>9</v>
      </c>
      <c r="E5" s="27">
        <v>0.09</v>
      </c>
      <c r="F5" s="26"/>
      <c r="G5" s="24">
        <f>ROUND(F5*E5,2)</f>
        <v>0</v>
      </c>
    </row>
    <row r="6" spans="1:7" ht="21">
      <c r="A6" s="22">
        <v>2</v>
      </c>
      <c r="B6" s="23" t="s">
        <v>112</v>
      </c>
      <c r="C6" s="23" t="s">
        <v>117</v>
      </c>
      <c r="D6" s="23" t="s">
        <v>14</v>
      </c>
      <c r="E6" s="24">
        <v>425.64</v>
      </c>
      <c r="F6" s="26"/>
      <c r="G6" s="24">
        <f t="shared" ref="G6:G24" si="0">ROUND(F6*E6,2)</f>
        <v>0</v>
      </c>
    </row>
    <row r="7" spans="1:7" ht="31.5">
      <c r="A7" s="22">
        <v>3</v>
      </c>
      <c r="B7" s="23" t="s">
        <v>112</v>
      </c>
      <c r="C7" s="23" t="s">
        <v>93</v>
      </c>
      <c r="D7" s="23" t="s">
        <v>18</v>
      </c>
      <c r="E7" s="27">
        <v>626.02</v>
      </c>
      <c r="F7" s="26"/>
      <c r="G7" s="24">
        <f t="shared" si="0"/>
        <v>0</v>
      </c>
    </row>
    <row r="8" spans="1:7" ht="31.5">
      <c r="A8" s="22">
        <v>4</v>
      </c>
      <c r="B8" s="23" t="s">
        <v>112</v>
      </c>
      <c r="C8" s="23" t="s">
        <v>94</v>
      </c>
      <c r="D8" s="23" t="s">
        <v>18</v>
      </c>
      <c r="E8" s="24">
        <v>117.94</v>
      </c>
      <c r="F8" s="26"/>
      <c r="G8" s="24">
        <f t="shared" si="0"/>
        <v>0</v>
      </c>
    </row>
    <row r="9" spans="1:7">
      <c r="A9" s="22">
        <v>5</v>
      </c>
      <c r="B9" s="23" t="s">
        <v>112</v>
      </c>
      <c r="C9" s="23" t="s">
        <v>95</v>
      </c>
      <c r="D9" s="23" t="s">
        <v>14</v>
      </c>
      <c r="E9" s="24">
        <v>13.38</v>
      </c>
      <c r="F9" s="26"/>
      <c r="G9" s="24">
        <f t="shared" si="0"/>
        <v>0</v>
      </c>
    </row>
    <row r="10" spans="1:7">
      <c r="A10" s="22">
        <v>6</v>
      </c>
      <c r="B10" s="23" t="s">
        <v>112</v>
      </c>
      <c r="C10" s="23" t="s">
        <v>96</v>
      </c>
      <c r="D10" s="23" t="s">
        <v>18</v>
      </c>
      <c r="E10" s="24">
        <v>306.44</v>
      </c>
      <c r="F10" s="26"/>
      <c r="G10" s="24">
        <f t="shared" si="0"/>
        <v>0</v>
      </c>
    </row>
    <row r="11" spans="1:7">
      <c r="A11" s="22">
        <v>7</v>
      </c>
      <c r="B11" s="23" t="s">
        <v>113</v>
      </c>
      <c r="C11" s="23" t="s">
        <v>97</v>
      </c>
      <c r="D11" s="23" t="s">
        <v>40</v>
      </c>
      <c r="E11" s="24">
        <v>92.86</v>
      </c>
      <c r="F11" s="26"/>
      <c r="G11" s="24">
        <f t="shared" si="0"/>
        <v>0</v>
      </c>
    </row>
    <row r="12" spans="1:7">
      <c r="A12" s="22">
        <v>8</v>
      </c>
      <c r="B12" s="23" t="s">
        <v>113</v>
      </c>
      <c r="C12" s="23" t="s">
        <v>98</v>
      </c>
      <c r="D12" s="23" t="s">
        <v>40</v>
      </c>
      <c r="E12" s="24">
        <v>6.51</v>
      </c>
      <c r="F12" s="26"/>
      <c r="G12" s="24">
        <f t="shared" si="0"/>
        <v>0</v>
      </c>
    </row>
    <row r="13" spans="1:7" ht="21">
      <c r="A13" s="22">
        <v>9</v>
      </c>
      <c r="B13" s="23" t="s">
        <v>112</v>
      </c>
      <c r="C13" s="23" t="s">
        <v>99</v>
      </c>
      <c r="D13" s="23" t="s">
        <v>14</v>
      </c>
      <c r="E13" s="24">
        <v>62.7</v>
      </c>
      <c r="F13" s="26"/>
      <c r="G13" s="24">
        <f t="shared" si="0"/>
        <v>0</v>
      </c>
    </row>
    <row r="14" spans="1:7">
      <c r="A14" s="22">
        <v>10</v>
      </c>
      <c r="B14" s="23" t="s">
        <v>112</v>
      </c>
      <c r="C14" s="23" t="s">
        <v>114</v>
      </c>
      <c r="D14" s="23" t="s">
        <v>14</v>
      </c>
      <c r="E14" s="24">
        <v>323.29199999999997</v>
      </c>
      <c r="F14" s="26"/>
      <c r="G14" s="24">
        <f t="shared" si="0"/>
        <v>0</v>
      </c>
    </row>
    <row r="15" spans="1:7">
      <c r="A15" s="22">
        <v>11</v>
      </c>
      <c r="B15" s="23" t="s">
        <v>112</v>
      </c>
      <c r="C15" s="23" t="s">
        <v>115</v>
      </c>
      <c r="D15" s="23" t="s">
        <v>14</v>
      </c>
      <c r="E15" s="24">
        <v>161.65</v>
      </c>
      <c r="F15" s="26"/>
      <c r="G15" s="24">
        <f t="shared" si="0"/>
        <v>0</v>
      </c>
    </row>
    <row r="16" spans="1:7">
      <c r="A16" s="22">
        <v>12</v>
      </c>
      <c r="B16" s="23" t="s">
        <v>112</v>
      </c>
      <c r="C16" s="23" t="s">
        <v>116</v>
      </c>
      <c r="D16" s="23" t="s">
        <v>14</v>
      </c>
      <c r="E16" s="24">
        <v>263.99</v>
      </c>
      <c r="F16" s="26"/>
      <c r="G16" s="24">
        <f t="shared" si="0"/>
        <v>0</v>
      </c>
    </row>
    <row r="17" spans="1:7">
      <c r="A17" s="22">
        <v>13</v>
      </c>
      <c r="B17" s="23" t="s">
        <v>112</v>
      </c>
      <c r="C17" s="23" t="s">
        <v>100</v>
      </c>
      <c r="D17" s="23" t="s">
        <v>101</v>
      </c>
      <c r="E17" s="24">
        <v>488.39</v>
      </c>
      <c r="F17" s="26"/>
      <c r="G17" s="24">
        <f t="shared" si="0"/>
        <v>0</v>
      </c>
    </row>
    <row r="18" spans="1:7">
      <c r="A18" s="22">
        <v>14</v>
      </c>
      <c r="B18" s="23" t="s">
        <v>113</v>
      </c>
      <c r="C18" s="23" t="s">
        <v>102</v>
      </c>
      <c r="D18" s="23" t="s">
        <v>14</v>
      </c>
      <c r="E18" s="24">
        <v>1.5</v>
      </c>
      <c r="F18" s="26"/>
      <c r="G18" s="24">
        <f t="shared" si="0"/>
        <v>0</v>
      </c>
    </row>
    <row r="19" spans="1:7" ht="21">
      <c r="A19" s="22">
        <v>15</v>
      </c>
      <c r="B19" s="23" t="s">
        <v>113</v>
      </c>
      <c r="C19" s="23" t="s">
        <v>103</v>
      </c>
      <c r="D19" s="23" t="s">
        <v>104</v>
      </c>
      <c r="E19" s="24">
        <v>2</v>
      </c>
      <c r="F19" s="26"/>
      <c r="G19" s="24">
        <f t="shared" si="0"/>
        <v>0</v>
      </c>
    </row>
    <row r="20" spans="1:7" ht="21">
      <c r="A20" s="22">
        <v>16</v>
      </c>
      <c r="B20" s="23" t="s">
        <v>113</v>
      </c>
      <c r="C20" s="23" t="s">
        <v>105</v>
      </c>
      <c r="D20" s="23" t="s">
        <v>106</v>
      </c>
      <c r="E20" s="24">
        <v>2</v>
      </c>
      <c r="F20" s="26"/>
      <c r="G20" s="24">
        <f t="shared" si="0"/>
        <v>0</v>
      </c>
    </row>
    <row r="21" spans="1:7">
      <c r="A21" s="22">
        <v>17</v>
      </c>
      <c r="B21" s="23" t="s">
        <v>113</v>
      </c>
      <c r="C21" s="23" t="s">
        <v>107</v>
      </c>
      <c r="D21" s="23" t="s">
        <v>54</v>
      </c>
      <c r="E21" s="24">
        <v>2</v>
      </c>
      <c r="F21" s="26"/>
      <c r="G21" s="24">
        <f t="shared" si="0"/>
        <v>0</v>
      </c>
    </row>
    <row r="22" spans="1:7" ht="21">
      <c r="A22" s="22">
        <v>18</v>
      </c>
      <c r="B22" s="23" t="s">
        <v>113</v>
      </c>
      <c r="C22" s="23" t="s">
        <v>108</v>
      </c>
      <c r="D22" s="23" t="s">
        <v>81</v>
      </c>
      <c r="E22" s="24">
        <v>8</v>
      </c>
      <c r="F22" s="26"/>
      <c r="G22" s="24">
        <f t="shared" si="0"/>
        <v>0</v>
      </c>
    </row>
    <row r="23" spans="1:7">
      <c r="A23" s="22">
        <v>19</v>
      </c>
      <c r="B23" s="23" t="s">
        <v>113</v>
      </c>
      <c r="C23" s="23" t="s">
        <v>109</v>
      </c>
      <c r="D23" s="23" t="s">
        <v>40</v>
      </c>
      <c r="E23" s="24">
        <v>86.36</v>
      </c>
      <c r="F23" s="26"/>
      <c r="G23" s="24">
        <f t="shared" si="0"/>
        <v>0</v>
      </c>
    </row>
    <row r="24" spans="1:7">
      <c r="A24" s="22">
        <v>20</v>
      </c>
      <c r="B24" s="23" t="s">
        <v>113</v>
      </c>
      <c r="C24" s="23" t="s">
        <v>110</v>
      </c>
      <c r="D24" s="23" t="s">
        <v>40</v>
      </c>
      <c r="E24" s="24">
        <v>7.71</v>
      </c>
      <c r="F24" s="26"/>
      <c r="G24" s="24">
        <f t="shared" si="0"/>
        <v>0</v>
      </c>
    </row>
    <row r="25" spans="1:7">
      <c r="A25" s="42" t="s">
        <v>60</v>
      </c>
      <c r="B25" s="43"/>
      <c r="C25" s="43"/>
      <c r="D25" s="43"/>
      <c r="E25" s="43"/>
      <c r="F25" s="44"/>
      <c r="G25" s="25">
        <f>SUM(G5:G24)</f>
        <v>0</v>
      </c>
    </row>
  </sheetData>
  <mergeCells count="4">
    <mergeCell ref="A25:F25"/>
    <mergeCell ref="A3:G3"/>
    <mergeCell ref="A1:G1"/>
    <mergeCell ref="A2:G2"/>
  </mergeCells>
  <phoneticPr fontId="10" type="noConversion"/>
  <pageMargins left="0.39370078740157483" right="0.19685039370078741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9"/>
  <sheetViews>
    <sheetView showGridLines="0" zoomScale="160" workbookViewId="0">
      <selection activeCell="C23" sqref="C23"/>
    </sheetView>
  </sheetViews>
  <sheetFormatPr defaultRowHeight="12.75"/>
  <cols>
    <col min="1" max="1" width="3.28515625" style="6" customWidth="1"/>
    <col min="2" max="2" width="8.28515625" style="6" customWidth="1"/>
    <col min="3" max="3" width="55.7109375" style="6" customWidth="1"/>
    <col min="4" max="4" width="4.7109375" style="6" customWidth="1"/>
    <col min="5" max="5" width="8.28515625" style="6" customWidth="1"/>
    <col min="6" max="7" width="9.7109375" style="6" customWidth="1"/>
    <col min="8" max="16384" width="9.140625" style="6"/>
  </cols>
  <sheetData>
    <row r="1" spans="1:7" customFormat="1" ht="28.15" customHeight="1">
      <c r="A1" s="40" t="s">
        <v>61</v>
      </c>
      <c r="B1" s="40"/>
      <c r="C1" s="40"/>
      <c r="D1" s="40"/>
      <c r="E1" s="40"/>
      <c r="F1" s="40"/>
      <c r="G1" s="40"/>
    </row>
    <row r="2" spans="1:7" customFormat="1" ht="25.9" customHeight="1">
      <c r="A2" s="41" t="s">
        <v>120</v>
      </c>
      <c r="B2" s="41"/>
      <c r="C2" s="41"/>
      <c r="D2" s="41"/>
      <c r="E2" s="41"/>
      <c r="F2" s="41"/>
      <c r="G2" s="41"/>
    </row>
    <row r="3" spans="1:7" customFormat="1" ht="24.6" customHeight="1">
      <c r="A3" s="39" t="s">
        <v>63</v>
      </c>
      <c r="B3" s="39"/>
      <c r="C3" s="39"/>
      <c r="D3" s="39"/>
      <c r="E3" s="39"/>
      <c r="F3" s="39"/>
      <c r="G3" s="39"/>
    </row>
    <row r="4" spans="1:7" ht="23.1" customHeight="1">
      <c r="A4" s="7" t="s">
        <v>0</v>
      </c>
      <c r="B4" s="7" t="s">
        <v>118</v>
      </c>
      <c r="C4" s="7" t="s">
        <v>1</v>
      </c>
      <c r="D4" s="7" t="s">
        <v>119</v>
      </c>
      <c r="E4" s="7" t="s">
        <v>2</v>
      </c>
      <c r="F4" s="7" t="s">
        <v>3</v>
      </c>
      <c r="G4" s="7" t="s">
        <v>4</v>
      </c>
    </row>
    <row r="5" spans="1:7">
      <c r="A5" s="42" t="s">
        <v>63</v>
      </c>
      <c r="B5" s="43"/>
      <c r="C5" s="43"/>
      <c r="D5" s="43"/>
      <c r="E5" s="43"/>
      <c r="F5" s="44"/>
      <c r="G5" s="1"/>
    </row>
    <row r="6" spans="1:7">
      <c r="A6" s="1">
        <v>1</v>
      </c>
      <c r="B6" s="2"/>
      <c r="C6" s="42" t="s">
        <v>64</v>
      </c>
      <c r="D6" s="43"/>
      <c r="E6" s="43"/>
      <c r="F6" s="43"/>
      <c r="G6" s="44"/>
    </row>
    <row r="7" spans="1:7" ht="12.75" customHeight="1">
      <c r="A7" s="3">
        <v>1</v>
      </c>
      <c r="B7" s="4" t="s">
        <v>65</v>
      </c>
      <c r="C7" s="4" t="s">
        <v>8</v>
      </c>
      <c r="D7" s="4" t="s">
        <v>9</v>
      </c>
      <c r="E7" s="18">
        <v>0.11</v>
      </c>
      <c r="F7" s="17"/>
      <c r="G7" s="17">
        <f>ROUND(F7*E7,2)</f>
        <v>0</v>
      </c>
    </row>
    <row r="8" spans="1:7">
      <c r="A8" s="3">
        <v>2</v>
      </c>
      <c r="B8" s="4" t="s">
        <v>65</v>
      </c>
      <c r="C8" s="4" t="s">
        <v>66</v>
      </c>
      <c r="D8" s="4" t="s">
        <v>14</v>
      </c>
      <c r="E8" s="18">
        <v>33.6</v>
      </c>
      <c r="F8" s="17"/>
      <c r="G8" s="17">
        <f t="shared" ref="G8:G18" si="0">ROUND(F8*E8,2)</f>
        <v>0</v>
      </c>
    </row>
    <row r="9" spans="1:7">
      <c r="A9" s="3">
        <v>3</v>
      </c>
      <c r="B9" s="4" t="s">
        <v>65</v>
      </c>
      <c r="C9" s="4" t="s">
        <v>67</v>
      </c>
      <c r="D9" s="4" t="s">
        <v>40</v>
      </c>
      <c r="E9" s="18">
        <v>105</v>
      </c>
      <c r="F9" s="17"/>
      <c r="G9" s="17">
        <f t="shared" si="0"/>
        <v>0</v>
      </c>
    </row>
    <row r="10" spans="1:7" ht="23.1" customHeight="1">
      <c r="A10" s="3">
        <v>4</v>
      </c>
      <c r="B10" s="4" t="s">
        <v>65</v>
      </c>
      <c r="C10" s="4" t="s">
        <v>68</v>
      </c>
      <c r="D10" s="4" t="s">
        <v>40</v>
      </c>
      <c r="E10" s="18">
        <v>105</v>
      </c>
      <c r="F10" s="17"/>
      <c r="G10" s="17">
        <f t="shared" si="0"/>
        <v>0</v>
      </c>
    </row>
    <row r="11" spans="1:7" ht="23.1" customHeight="1">
      <c r="A11" s="3">
        <v>5</v>
      </c>
      <c r="B11" s="4" t="s">
        <v>65</v>
      </c>
      <c r="C11" s="4" t="s">
        <v>69</v>
      </c>
      <c r="D11" s="4" t="s">
        <v>54</v>
      </c>
      <c r="E11" s="18">
        <v>3</v>
      </c>
      <c r="F11" s="17"/>
      <c r="G11" s="17">
        <f t="shared" si="0"/>
        <v>0</v>
      </c>
    </row>
    <row r="12" spans="1:7">
      <c r="A12" s="3">
        <v>6</v>
      </c>
      <c r="B12" s="4" t="s">
        <v>65</v>
      </c>
      <c r="C12" s="4" t="s">
        <v>70</v>
      </c>
      <c r="D12" s="4" t="s">
        <v>40</v>
      </c>
      <c r="E12" s="18">
        <v>105</v>
      </c>
      <c r="F12" s="17"/>
      <c r="G12" s="17">
        <f t="shared" si="0"/>
        <v>0</v>
      </c>
    </row>
    <row r="13" spans="1:7">
      <c r="A13" s="3">
        <v>7</v>
      </c>
      <c r="B13" s="4" t="s">
        <v>65</v>
      </c>
      <c r="C13" s="4" t="s">
        <v>71</v>
      </c>
      <c r="D13" s="4" t="s">
        <v>40</v>
      </c>
      <c r="E13" s="18">
        <v>2</v>
      </c>
      <c r="F13" s="17"/>
      <c r="G13" s="17">
        <f t="shared" si="0"/>
        <v>0</v>
      </c>
    </row>
    <row r="14" spans="1:7">
      <c r="A14" s="3">
        <v>8</v>
      </c>
      <c r="B14" s="4" t="s">
        <v>65</v>
      </c>
      <c r="C14" s="4" t="s">
        <v>72</v>
      </c>
      <c r="D14" s="4" t="s">
        <v>40</v>
      </c>
      <c r="E14" s="18">
        <v>12</v>
      </c>
      <c r="F14" s="17"/>
      <c r="G14" s="17">
        <f t="shared" si="0"/>
        <v>0</v>
      </c>
    </row>
    <row r="15" spans="1:7">
      <c r="A15" s="3">
        <v>9</v>
      </c>
      <c r="B15" s="4" t="s">
        <v>65</v>
      </c>
      <c r="C15" s="4" t="s">
        <v>73</v>
      </c>
      <c r="D15" s="4" t="s">
        <v>14</v>
      </c>
      <c r="E15" s="18">
        <v>4.2</v>
      </c>
      <c r="F15" s="17"/>
      <c r="G15" s="17">
        <f t="shared" si="0"/>
        <v>0</v>
      </c>
    </row>
    <row r="16" spans="1:7">
      <c r="A16" s="3">
        <v>10</v>
      </c>
      <c r="B16" s="4" t="s">
        <v>65</v>
      </c>
      <c r="C16" s="4" t="s">
        <v>74</v>
      </c>
      <c r="D16" s="4" t="s">
        <v>14</v>
      </c>
      <c r="E16" s="18">
        <v>21</v>
      </c>
      <c r="F16" s="17"/>
      <c r="G16" s="17">
        <f t="shared" si="0"/>
        <v>0</v>
      </c>
    </row>
    <row r="17" spans="1:7" ht="12.75" customHeight="1">
      <c r="A17" s="3">
        <v>11</v>
      </c>
      <c r="B17" s="4" t="s">
        <v>65</v>
      </c>
      <c r="C17" s="4" t="s">
        <v>75</v>
      </c>
      <c r="D17" s="4" t="s">
        <v>14</v>
      </c>
      <c r="E17" s="18">
        <v>29.4</v>
      </c>
      <c r="F17" s="17"/>
      <c r="G17" s="17">
        <f t="shared" si="0"/>
        <v>0</v>
      </c>
    </row>
    <row r="18" spans="1:7" ht="23.1" customHeight="1">
      <c r="A18" s="3">
        <v>12</v>
      </c>
      <c r="B18" s="4" t="s">
        <v>65</v>
      </c>
      <c r="C18" s="4" t="s">
        <v>76</v>
      </c>
      <c r="D18" s="4" t="s">
        <v>14</v>
      </c>
      <c r="E18" s="18">
        <v>8.4</v>
      </c>
      <c r="F18" s="17"/>
      <c r="G18" s="17">
        <f t="shared" si="0"/>
        <v>0</v>
      </c>
    </row>
    <row r="19" spans="1:7">
      <c r="A19" s="45" t="s">
        <v>77</v>
      </c>
      <c r="B19" s="46"/>
      <c r="C19" s="46"/>
      <c r="D19" s="46"/>
      <c r="E19" s="46"/>
      <c r="F19" s="47"/>
      <c r="G19" s="19">
        <f>SUM(G7:G18)</f>
        <v>0</v>
      </c>
    </row>
    <row r="20" spans="1:7">
      <c r="A20" s="1">
        <v>2</v>
      </c>
      <c r="B20" s="2"/>
      <c r="C20" s="42" t="s">
        <v>78</v>
      </c>
      <c r="D20" s="43"/>
      <c r="E20" s="43"/>
      <c r="F20" s="43"/>
      <c r="G20" s="44"/>
    </row>
    <row r="21" spans="1:7" ht="23.1" customHeight="1">
      <c r="A21" s="3">
        <v>13</v>
      </c>
      <c r="B21" s="4" t="s">
        <v>65</v>
      </c>
      <c r="C21" s="4" t="s">
        <v>79</v>
      </c>
      <c r="D21" s="4" t="s">
        <v>54</v>
      </c>
      <c r="E21" s="18">
        <v>3</v>
      </c>
      <c r="F21" s="17"/>
      <c r="G21" s="17">
        <f>ROUND(F21*E21,2)</f>
        <v>0</v>
      </c>
    </row>
    <row r="22" spans="1:7" ht="12.75" customHeight="1">
      <c r="A22" s="3">
        <v>14</v>
      </c>
      <c r="B22" s="4" t="s">
        <v>65</v>
      </c>
      <c r="C22" s="4" t="s">
        <v>80</v>
      </c>
      <c r="D22" s="4" t="s">
        <v>81</v>
      </c>
      <c r="E22" s="18">
        <v>3</v>
      </c>
      <c r="F22" s="17"/>
      <c r="G22" s="17">
        <f t="shared" ref="G22:G27" si="1">ROUND(F22*E22,2)</f>
        <v>0</v>
      </c>
    </row>
    <row r="23" spans="1:7">
      <c r="A23" s="3">
        <v>15</v>
      </c>
      <c r="B23" s="4" t="s">
        <v>65</v>
      </c>
      <c r="C23" s="4" t="s">
        <v>125</v>
      </c>
      <c r="D23" s="4" t="s">
        <v>54</v>
      </c>
      <c r="E23" s="18">
        <v>3</v>
      </c>
      <c r="F23" s="17"/>
      <c r="G23" s="17">
        <f t="shared" si="1"/>
        <v>0</v>
      </c>
    </row>
    <row r="24" spans="1:7" ht="21" customHeight="1">
      <c r="A24" s="3">
        <v>16</v>
      </c>
      <c r="B24" s="4" t="s">
        <v>65</v>
      </c>
      <c r="C24" s="4" t="s">
        <v>124</v>
      </c>
      <c r="D24" s="4" t="s">
        <v>54</v>
      </c>
      <c r="E24" s="18">
        <v>3</v>
      </c>
      <c r="F24" s="17"/>
      <c r="G24" s="17">
        <f t="shared" si="1"/>
        <v>0</v>
      </c>
    </row>
    <row r="25" spans="1:7">
      <c r="A25" s="3" t="s">
        <v>82</v>
      </c>
      <c r="B25" s="4" t="s">
        <v>65</v>
      </c>
      <c r="C25" s="4" t="s">
        <v>83</v>
      </c>
      <c r="D25" s="4" t="s">
        <v>84</v>
      </c>
      <c r="E25" s="18">
        <v>4</v>
      </c>
      <c r="F25" s="17"/>
      <c r="G25" s="17">
        <f t="shared" si="1"/>
        <v>0</v>
      </c>
    </row>
    <row r="26" spans="1:7">
      <c r="A26" s="3" t="s">
        <v>85</v>
      </c>
      <c r="B26" s="4" t="s">
        <v>65</v>
      </c>
      <c r="C26" s="4" t="s">
        <v>86</v>
      </c>
      <c r="D26" s="4" t="s">
        <v>84</v>
      </c>
      <c r="E26" s="18">
        <v>3</v>
      </c>
      <c r="F26" s="17"/>
      <c r="G26" s="17">
        <f t="shared" si="1"/>
        <v>0</v>
      </c>
    </row>
    <row r="27" spans="1:7" ht="12.75" customHeight="1">
      <c r="A27" s="3" t="s">
        <v>87</v>
      </c>
      <c r="B27" s="4" t="s">
        <v>65</v>
      </c>
      <c r="C27" s="4" t="s">
        <v>88</v>
      </c>
      <c r="D27" s="4" t="s">
        <v>89</v>
      </c>
      <c r="E27" s="18">
        <v>3</v>
      </c>
      <c r="F27" s="17"/>
      <c r="G27" s="17">
        <f t="shared" si="1"/>
        <v>0</v>
      </c>
    </row>
    <row r="28" spans="1:7">
      <c r="A28" s="45" t="s">
        <v>90</v>
      </c>
      <c r="B28" s="46"/>
      <c r="C28" s="46"/>
      <c r="D28" s="46"/>
      <c r="E28" s="46"/>
      <c r="F28" s="47"/>
      <c r="G28" s="19">
        <f>SUM(G21:G27)</f>
        <v>0</v>
      </c>
    </row>
    <row r="29" spans="1:7">
      <c r="A29" s="42" t="s">
        <v>60</v>
      </c>
      <c r="B29" s="43"/>
      <c r="C29" s="43"/>
      <c r="D29" s="43"/>
      <c r="E29" s="43"/>
      <c r="F29" s="44"/>
      <c r="G29" s="21">
        <f>G28+G19</f>
        <v>0</v>
      </c>
    </row>
  </sheetData>
  <mergeCells count="9">
    <mergeCell ref="A29:F29"/>
    <mergeCell ref="A19:F19"/>
    <mergeCell ref="C20:G20"/>
    <mergeCell ref="A5:F5"/>
    <mergeCell ref="C6:G6"/>
    <mergeCell ref="A3:G3"/>
    <mergeCell ref="A1:G1"/>
    <mergeCell ref="A2:G2"/>
    <mergeCell ref="A28:F28"/>
  </mergeCells>
  <phoneticPr fontId="10" type="noConversion"/>
  <pageMargins left="0.39370078740157483" right="0.19685039370078741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drogi</vt:lpstr>
      <vt:lpstr>odwodnienie</vt:lpstr>
      <vt:lpstr>oświetlenie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Rymarska Wrocław - b.drogowa - ath</dc:title>
  <dc:creator>Dorota Palczak</dc:creator>
  <cp:lastModifiedBy>zddopa</cp:lastModifiedBy>
  <cp:lastPrinted>2018-02-15T11:53:47Z</cp:lastPrinted>
  <dcterms:created xsi:type="dcterms:W3CDTF">2018-02-15T07:15:02Z</dcterms:created>
  <dcterms:modified xsi:type="dcterms:W3CDTF">2018-05-11T10:38:08Z</dcterms:modified>
</cp:coreProperties>
</file>