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W:\ZD_RXWA\ZD_Maciej\CHODNIKI\Skierniewicka\"/>
    </mc:Choice>
  </mc:AlternateContent>
  <xr:revisionPtr revIDLastSave="0" documentId="13_ncr:1_{BE196127-538A-4C7D-967E-D6372828B5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ferta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 s="1"/>
  <c r="G38" i="1" l="1"/>
  <c r="G39" i="1" l="1"/>
  <c r="G40" i="1" s="1"/>
</calcChain>
</file>

<file path=xl/sharedStrings.xml><?xml version="1.0" encoding="utf-8"?>
<sst xmlns="http://schemas.openxmlformats.org/spreadsheetml/2006/main" count="138" uniqueCount="93">
  <si>
    <t>Wartość</t>
  </si>
  <si>
    <t>1</t>
  </si>
  <si>
    <t>2</t>
  </si>
  <si>
    <t>3</t>
  </si>
  <si>
    <t>4</t>
  </si>
  <si>
    <t>5</t>
  </si>
  <si>
    <t>6</t>
  </si>
  <si>
    <t>7</t>
  </si>
  <si>
    <t>D.01.01.01</t>
  </si>
  <si>
    <t>Roboty pomiarowe przy liniowych robotach ziemnych - trasa drogi w terenie równinnym</t>
  </si>
  <si>
    <t>km</t>
  </si>
  <si>
    <t>D.01.02.04</t>
  </si>
  <si>
    <t>Rozebranie słupków CITY. Słupki do ponownego montażu.</t>
  </si>
  <si>
    <t>szt.</t>
  </si>
  <si>
    <t>Rozebranie krawężników kamiennych. Krawężniki do ponownego wykorzystania w ramach inwestycji.</t>
  </si>
  <si>
    <t>m</t>
  </si>
  <si>
    <t>Przygotowanie krawężników kamiennych z rozbiórki do ponownego wbudowania.</t>
  </si>
  <si>
    <t>Rozebranie nawierzchni z kostki kamiennej 9x11 na podsypce cementowo-piaskowej. Kostka do ponownego wykorzystania w ramach inwestycji.</t>
  </si>
  <si>
    <t>m2</t>
  </si>
  <si>
    <t>Przygotowanie kostki kamiennej 9x11 z rozbiórki do ponownego wbudowania.</t>
  </si>
  <si>
    <t>Rozebranie nawierzchni z kostki kamiennej drobnej na podsypce cementowo-piaskowej.</t>
  </si>
  <si>
    <t>8</t>
  </si>
  <si>
    <t>Rozebranie nawierzchni z kostki kamiennej 18x20 na podsypce cementowo-piaskowej.</t>
  </si>
  <si>
    <t>9</t>
  </si>
  <si>
    <t>Rozebranie chodników z płyt betonowych o wymiarach 35x35x5 cm na podsypce cementowo-piaskowej. Płyty Lastriko</t>
  </si>
  <si>
    <t>10</t>
  </si>
  <si>
    <t>Segregowanie, oczyszczenie i wywóz materiałów na bazę Inwestora.</t>
  </si>
  <si>
    <t>m3</t>
  </si>
  <si>
    <t>11</t>
  </si>
  <si>
    <t>Rozebranie nawierzchni z betonowej kostki brukowej gr. 8 cm na podsypce cementowo-piaskowej.</t>
  </si>
  <si>
    <t>12</t>
  </si>
  <si>
    <t>Rozebranie chodników z płyt betonowych o wymiarach 35x35x5 cm na podsypce cementowo-piaskowej</t>
  </si>
  <si>
    <t>13</t>
  </si>
  <si>
    <t>Rozebranie nawierzchni z betonu gr. 15 cm.</t>
  </si>
  <si>
    <t>14</t>
  </si>
  <si>
    <t>Rozebranie obrzeży o wymiarach 8x30 cm na podsypce.</t>
  </si>
  <si>
    <t>15</t>
  </si>
  <si>
    <t>Rozebranie ław z betonu</t>
  </si>
  <si>
    <t>16</t>
  </si>
  <si>
    <t>Załadunek, wywóz i utylizacja gruzu.</t>
  </si>
  <si>
    <t>17</t>
  </si>
  <si>
    <t>D,10.01.01</t>
  </si>
  <si>
    <t>Regulacja pionowa skrzynek dla zaworów wodociągowych.</t>
  </si>
  <si>
    <t>18</t>
  </si>
  <si>
    <t>D.10.01.01</t>
  </si>
  <si>
    <t>Regulacja pionowa skrzynek dla zaworów gazowych.</t>
  </si>
  <si>
    <t>19</t>
  </si>
  <si>
    <t>Regulacja pionowa studzienek teletechnicznych.</t>
  </si>
  <si>
    <t>20</t>
  </si>
  <si>
    <t>D.02.01.01</t>
  </si>
  <si>
    <t>Wykopy w gruntach kat. III-IV z transportem urobku na składowisko wraz z kosztami zagospodarowania odpadów.</t>
  </si>
  <si>
    <t>21</t>
  </si>
  <si>
    <t>D.04.01.01</t>
  </si>
  <si>
    <t>Profilowanie i zagęszczanie podłoża wykonywane w gruncie kat. II-IV pod warstwy konstrukcyjne nawierzchni</t>
  </si>
  <si>
    <t>22</t>
  </si>
  <si>
    <t>D.04.06.01</t>
  </si>
  <si>
    <t>Wykonanie podbudowy, beton C8/10, grubość warstwy po zagęszczeniu 12 cm</t>
  </si>
  <si>
    <t>23</t>
  </si>
  <si>
    <t>D.04.04.02b</t>
  </si>
  <si>
    <t>Podbudowa zasadnicza z KŁSM 0/31,5 gr. 15 cm</t>
  </si>
  <si>
    <t>24</t>
  </si>
  <si>
    <t>Podbudowa zasadnicza z KŁSM 0/31,5 gr. 20 cm</t>
  </si>
  <si>
    <t>25</t>
  </si>
  <si>
    <t>D.05.03.01</t>
  </si>
  <si>
    <t>Nawierzchnia z kostki kamiennej 9x11 na podsypce cementowo-piaskowej. ZJAZDY Kostka nowa.</t>
  </si>
  <si>
    <t>26</t>
  </si>
  <si>
    <t>Nawierzchnia z kostki kamiennej 9x11 na podsypce cementowo-piaskowej. ZJAZDY Kostka z rozbiórki</t>
  </si>
  <si>
    <t>27</t>
  </si>
  <si>
    <t>Nawierzchnia z kostki kamiennej 9x11 na podsypce z miału kamiennego. CHODNIKI i OPASKI. Kostka nowa.</t>
  </si>
  <si>
    <t>28</t>
  </si>
  <si>
    <t>D.05.03.23a</t>
  </si>
  <si>
    <t>Chodniki z płyt betonowych o wymiarach 35x35x5 cm na podsypce z miału kamiennego.</t>
  </si>
  <si>
    <t>29</t>
  </si>
  <si>
    <t>D.08.01.02</t>
  </si>
  <si>
    <t>Krawężnik kamienne z rozbiórki z wykonaniem ławy z bet. C12/15.</t>
  </si>
  <si>
    <t>30</t>
  </si>
  <si>
    <t>Uszczelnienie zaprawą cementową styku między wbudowywanym krawężnikiem, a istniejącym ściekiem z kostki kamiennej.</t>
  </si>
  <si>
    <t>31</t>
  </si>
  <si>
    <t>D.07.02.01</t>
  </si>
  <si>
    <t>Montaż słupków CITY wraz z wykonaniem fundamentu. Słupki z demontażu.</t>
  </si>
  <si>
    <t>PRZEDMIAR (KOSZTORYS OFERTOWY PO WYPEŁNIENIU)</t>
  </si>
  <si>
    <t>Nr pozycji</t>
  </si>
  <si>
    <t>Nr STWiORB</t>
  </si>
  <si>
    <t xml:space="preserve">Nazwa i opis pozycji przedmiaru </t>
  </si>
  <si>
    <t>Jednostka miary</t>
  </si>
  <si>
    <t xml:space="preserve">Ilość </t>
  </si>
  <si>
    <t>Cena jednostkowa</t>
  </si>
  <si>
    <t>Remont chodnika przy ul. Skierniewickiej po stronie południowej od ul. Garwolińskiej do ul. Ślężnej we Wrocławiu.</t>
  </si>
  <si>
    <t>Razem wartość robót bez podatku VAT</t>
  </si>
  <si>
    <t>Kwota warunkowa 10% (od poz. 32)</t>
  </si>
  <si>
    <t>Cena ofertowa netto (poz. 32+33)</t>
  </si>
  <si>
    <t>Podatek VAT 23% (od poz. 34)</t>
  </si>
  <si>
    <t>Cena ofertowa brutto (poz. 34+35)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</si>
</sst>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0.00"/>
    <numFmt numFmtId="165" formatCode="_-* #,##0.00\ _z_ł_-;\-* #,##0.00\ _z_ł_-;_-* &quot;-&quot;??\ _z_ł_-;_-@_-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 Light"/>
      <family val="2"/>
      <charset val="238"/>
      <scheme val="major"/>
    </font>
    <font>
      <sz val="12"/>
      <color theme="1"/>
      <name val="Calibri Light"/>
      <family val="2"/>
      <charset val="238"/>
      <scheme val="major"/>
    </font>
    <font>
      <sz val="12"/>
      <name val="Calibri Light"/>
      <family val="2"/>
      <charset val="238"/>
      <scheme val="major"/>
    </font>
    <font>
      <b/>
      <sz val="12"/>
      <name val="Calibri Light"/>
      <family val="2"/>
      <charset val="238"/>
      <scheme val="major"/>
    </font>
    <font>
      <b/>
      <sz val="12"/>
      <color rgb="FF000000"/>
      <name val="Calibri Light"/>
      <family val="2"/>
      <charset val="238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vertical="center" wrapText="1"/>
    </xf>
    <xf numFmtId="165" fontId="3" fillId="0" borderId="8" xfId="0" applyNumberFormat="1" applyFont="1" applyBorder="1" applyAlignment="1">
      <alignment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vertical="center" wrapText="1"/>
    </xf>
    <xf numFmtId="165" fontId="3" fillId="0" borderId="10" xfId="0" applyNumberFormat="1" applyFont="1" applyBorder="1" applyAlignment="1">
      <alignment vertical="center" wrapText="1"/>
    </xf>
    <xf numFmtId="0" fontId="3" fillId="0" borderId="11" xfId="0" applyFont="1" applyBorder="1" applyAlignment="1">
      <alignment horizontal="right" vertical="center" wrapText="1"/>
    </xf>
    <xf numFmtId="0" fontId="3" fillId="0" borderId="12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164" fontId="3" fillId="0" borderId="12" xfId="0" applyNumberFormat="1" applyFont="1" applyBorder="1" applyAlignment="1">
      <alignment vertical="center" wrapText="1"/>
    </xf>
    <xf numFmtId="165" fontId="3" fillId="0" borderId="13" xfId="0" applyNumberFormat="1" applyFont="1" applyBorder="1" applyAlignment="1">
      <alignment vertical="center" wrapText="1"/>
    </xf>
    <xf numFmtId="0" fontId="4" fillId="3" borderId="6" xfId="0" applyFont="1" applyFill="1" applyBorder="1" applyAlignment="1">
      <alignment horizontal="right" vertical="center" wrapText="1"/>
    </xf>
    <xf numFmtId="0" fontId="5" fillId="2" borderId="14" xfId="0" applyFont="1" applyFill="1" applyBorder="1" applyAlignment="1">
      <alignment horizontal="right" vertical="center"/>
    </xf>
    <xf numFmtId="0" fontId="5" fillId="2" borderId="15" xfId="0" applyFont="1" applyFill="1" applyBorder="1" applyAlignment="1">
      <alignment horizontal="right" vertical="center"/>
    </xf>
    <xf numFmtId="165" fontId="2" fillId="3" borderId="2" xfId="0" applyNumberFormat="1" applyFont="1" applyFill="1" applyBorder="1"/>
    <xf numFmtId="0" fontId="4" fillId="3" borderId="9" xfId="0" applyFont="1" applyFill="1" applyBorder="1" applyAlignment="1">
      <alignment horizontal="right" vertical="center" wrapText="1"/>
    </xf>
    <xf numFmtId="0" fontId="5" fillId="2" borderId="4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right" vertical="center"/>
    </xf>
    <xf numFmtId="0" fontId="4" fillId="3" borderId="11" xfId="0" applyFont="1" applyFill="1" applyBorder="1" applyAlignment="1">
      <alignment horizontal="right" vertical="center" wrapText="1"/>
    </xf>
    <xf numFmtId="0" fontId="5" fillId="2" borderId="16" xfId="0" applyFont="1" applyFill="1" applyBorder="1" applyAlignment="1">
      <alignment horizontal="right" vertical="center"/>
    </xf>
    <xf numFmtId="0" fontId="5" fillId="2" borderId="17" xfId="0" applyFont="1" applyFill="1" applyBorder="1" applyAlignment="1">
      <alignment horizontal="right" vertical="center"/>
    </xf>
    <xf numFmtId="165" fontId="2" fillId="3" borderId="3" xfId="0" applyNumberFormat="1" applyFont="1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G40"/>
  <sheetViews>
    <sheetView tabSelected="1" workbookViewId="0">
      <selection activeCell="J9" sqref="J9"/>
    </sheetView>
  </sheetViews>
  <sheetFormatPr defaultRowHeight="15" x14ac:dyDescent="0.25"/>
  <cols>
    <col min="1" max="1" width="9.42578125" customWidth="1"/>
    <col min="2" max="2" width="12.5703125" bestFit="1" customWidth="1"/>
    <col min="3" max="3" width="43.5703125" customWidth="1"/>
    <col min="4" max="4" width="12" style="1" customWidth="1"/>
    <col min="5" max="7" width="14.28515625" customWidth="1"/>
  </cols>
  <sheetData>
    <row r="1" spans="1:7" ht="15.75" x14ac:dyDescent="0.25">
      <c r="A1" s="2" t="s">
        <v>80</v>
      </c>
      <c r="B1" s="2"/>
      <c r="C1" s="2"/>
      <c r="D1" s="2"/>
      <c r="E1" s="2"/>
      <c r="F1" s="2"/>
      <c r="G1" s="2"/>
    </row>
    <row r="2" spans="1:7" ht="15.75" x14ac:dyDescent="0.25">
      <c r="A2" s="3" t="s">
        <v>87</v>
      </c>
      <c r="B2" s="2"/>
      <c r="C2" s="2"/>
      <c r="D2" s="2"/>
      <c r="E2" s="2"/>
      <c r="F2" s="2"/>
      <c r="G2" s="2"/>
    </row>
    <row r="3" spans="1:7" ht="16.5" thickBot="1" x14ac:dyDescent="0.3">
      <c r="A3" s="4"/>
      <c r="B3" s="5"/>
      <c r="C3" s="4"/>
      <c r="D3" s="5"/>
      <c r="E3" s="4"/>
      <c r="F3" s="4"/>
      <c r="G3" s="4"/>
    </row>
    <row r="4" spans="1:7" ht="48" thickBot="1" x14ac:dyDescent="0.3">
      <c r="A4" s="6" t="s">
        <v>81</v>
      </c>
      <c r="B4" s="7" t="s">
        <v>82</v>
      </c>
      <c r="C4" s="7" t="s">
        <v>83</v>
      </c>
      <c r="D4" s="7" t="s">
        <v>84</v>
      </c>
      <c r="E4" s="7" t="s">
        <v>85</v>
      </c>
      <c r="F4" s="7" t="s">
        <v>86</v>
      </c>
      <c r="G4" s="8" t="s">
        <v>0</v>
      </c>
    </row>
    <row r="5" spans="1:7" ht="31.5" x14ac:dyDescent="0.25">
      <c r="A5" s="9" t="s">
        <v>1</v>
      </c>
      <c r="B5" s="10" t="s">
        <v>8</v>
      </c>
      <c r="C5" s="10" t="s">
        <v>9</v>
      </c>
      <c r="D5" s="11" t="s">
        <v>10</v>
      </c>
      <c r="E5" s="12">
        <v>0.11</v>
      </c>
      <c r="F5" s="12">
        <v>0</v>
      </c>
      <c r="G5" s="13">
        <f>ROUND(E5*F5,2)</f>
        <v>0</v>
      </c>
    </row>
    <row r="6" spans="1:7" ht="31.5" x14ac:dyDescent="0.25">
      <c r="A6" s="14" t="s">
        <v>2</v>
      </c>
      <c r="B6" s="15" t="s">
        <v>11</v>
      </c>
      <c r="C6" s="15" t="s">
        <v>12</v>
      </c>
      <c r="D6" s="16" t="s">
        <v>13</v>
      </c>
      <c r="E6" s="17">
        <v>21</v>
      </c>
      <c r="F6" s="17">
        <v>0</v>
      </c>
      <c r="G6" s="18">
        <f t="shared" ref="G6:G20" si="0">ROUND(E6*F6,2)</f>
        <v>0</v>
      </c>
    </row>
    <row r="7" spans="1:7" ht="47.25" x14ac:dyDescent="0.25">
      <c r="A7" s="14" t="s">
        <v>3</v>
      </c>
      <c r="B7" s="15" t="s">
        <v>11</v>
      </c>
      <c r="C7" s="15" t="s">
        <v>14</v>
      </c>
      <c r="D7" s="16" t="s">
        <v>15</v>
      </c>
      <c r="E7" s="17">
        <v>37.5</v>
      </c>
      <c r="F7" s="17">
        <v>0</v>
      </c>
      <c r="G7" s="18">
        <f t="shared" si="0"/>
        <v>0</v>
      </c>
    </row>
    <row r="8" spans="1:7" ht="31.5" x14ac:dyDescent="0.25">
      <c r="A8" s="14" t="s">
        <v>4</v>
      </c>
      <c r="B8" s="15" t="s">
        <v>11</v>
      </c>
      <c r="C8" s="15" t="s">
        <v>16</v>
      </c>
      <c r="D8" s="16" t="s">
        <v>15</v>
      </c>
      <c r="E8" s="17">
        <v>37.5</v>
      </c>
      <c r="F8" s="17">
        <v>0</v>
      </c>
      <c r="G8" s="18">
        <f t="shared" si="0"/>
        <v>0</v>
      </c>
    </row>
    <row r="9" spans="1:7" ht="63" x14ac:dyDescent="0.25">
      <c r="A9" s="14" t="s">
        <v>5</v>
      </c>
      <c r="B9" s="15" t="s">
        <v>11</v>
      </c>
      <c r="C9" s="15" t="s">
        <v>17</v>
      </c>
      <c r="D9" s="16" t="s">
        <v>18</v>
      </c>
      <c r="E9" s="17">
        <v>28.44</v>
      </c>
      <c r="F9" s="17">
        <v>0</v>
      </c>
      <c r="G9" s="18">
        <f t="shared" si="0"/>
        <v>0</v>
      </c>
    </row>
    <row r="10" spans="1:7" ht="31.5" x14ac:dyDescent="0.25">
      <c r="A10" s="14" t="s">
        <v>6</v>
      </c>
      <c r="B10" s="15" t="s">
        <v>11</v>
      </c>
      <c r="C10" s="15" t="s">
        <v>19</v>
      </c>
      <c r="D10" s="16" t="s">
        <v>18</v>
      </c>
      <c r="E10" s="17">
        <v>28.44</v>
      </c>
      <c r="F10" s="17">
        <v>0</v>
      </c>
      <c r="G10" s="18">
        <f t="shared" si="0"/>
        <v>0</v>
      </c>
    </row>
    <row r="11" spans="1:7" ht="31.5" x14ac:dyDescent="0.25">
      <c r="A11" s="14" t="s">
        <v>7</v>
      </c>
      <c r="B11" s="15" t="s">
        <v>11</v>
      </c>
      <c r="C11" s="15" t="s">
        <v>20</v>
      </c>
      <c r="D11" s="16" t="s">
        <v>18</v>
      </c>
      <c r="E11" s="17">
        <v>17.21</v>
      </c>
      <c r="F11" s="17">
        <v>0</v>
      </c>
      <c r="G11" s="18">
        <f t="shared" si="0"/>
        <v>0</v>
      </c>
    </row>
    <row r="12" spans="1:7" ht="31.5" x14ac:dyDescent="0.25">
      <c r="A12" s="14" t="s">
        <v>21</v>
      </c>
      <c r="B12" s="15" t="s">
        <v>11</v>
      </c>
      <c r="C12" s="15" t="s">
        <v>22</v>
      </c>
      <c r="D12" s="16" t="s">
        <v>18</v>
      </c>
      <c r="E12" s="17">
        <v>1.29</v>
      </c>
      <c r="F12" s="17">
        <v>0</v>
      </c>
      <c r="G12" s="18">
        <f t="shared" si="0"/>
        <v>0</v>
      </c>
    </row>
    <row r="13" spans="1:7" ht="47.25" x14ac:dyDescent="0.25">
      <c r="A13" s="14" t="s">
        <v>23</v>
      </c>
      <c r="B13" s="15" t="s">
        <v>11</v>
      </c>
      <c r="C13" s="15" t="s">
        <v>24</v>
      </c>
      <c r="D13" s="16" t="s">
        <v>18</v>
      </c>
      <c r="E13" s="17">
        <v>148.78</v>
      </c>
      <c r="F13" s="17">
        <v>0</v>
      </c>
      <c r="G13" s="18">
        <f t="shared" si="0"/>
        <v>0</v>
      </c>
    </row>
    <row r="14" spans="1:7" ht="31.5" x14ac:dyDescent="0.25">
      <c r="A14" s="14" t="s">
        <v>25</v>
      </c>
      <c r="B14" s="15" t="s">
        <v>11</v>
      </c>
      <c r="C14" s="15" t="s">
        <v>26</v>
      </c>
      <c r="D14" s="16" t="s">
        <v>27</v>
      </c>
      <c r="E14" s="17">
        <v>8.56</v>
      </c>
      <c r="F14" s="17">
        <v>0</v>
      </c>
      <c r="G14" s="18">
        <f t="shared" si="0"/>
        <v>0</v>
      </c>
    </row>
    <row r="15" spans="1:7" ht="47.25" x14ac:dyDescent="0.25">
      <c r="A15" s="14" t="s">
        <v>28</v>
      </c>
      <c r="B15" s="15" t="s">
        <v>11</v>
      </c>
      <c r="C15" s="15" t="s">
        <v>29</v>
      </c>
      <c r="D15" s="16" t="s">
        <v>18</v>
      </c>
      <c r="E15" s="17">
        <v>6.86</v>
      </c>
      <c r="F15" s="17">
        <v>0</v>
      </c>
      <c r="G15" s="18">
        <f t="shared" si="0"/>
        <v>0</v>
      </c>
    </row>
    <row r="16" spans="1:7" ht="47.25" x14ac:dyDescent="0.25">
      <c r="A16" s="14" t="s">
        <v>30</v>
      </c>
      <c r="B16" s="15" t="s">
        <v>11</v>
      </c>
      <c r="C16" s="15" t="s">
        <v>31</v>
      </c>
      <c r="D16" s="16" t="s">
        <v>18</v>
      </c>
      <c r="E16" s="17">
        <v>2.5099999999999998</v>
      </c>
      <c r="F16" s="17">
        <v>0</v>
      </c>
      <c r="G16" s="18">
        <f t="shared" si="0"/>
        <v>0</v>
      </c>
    </row>
    <row r="17" spans="1:7" ht="15.75" x14ac:dyDescent="0.25">
      <c r="A17" s="14" t="s">
        <v>32</v>
      </c>
      <c r="B17" s="15" t="s">
        <v>11</v>
      </c>
      <c r="C17" s="15" t="s">
        <v>33</v>
      </c>
      <c r="D17" s="16" t="s">
        <v>18</v>
      </c>
      <c r="E17" s="17">
        <v>23.59</v>
      </c>
      <c r="F17" s="17">
        <v>0</v>
      </c>
      <c r="G17" s="18">
        <f t="shared" si="0"/>
        <v>0</v>
      </c>
    </row>
    <row r="18" spans="1:7" ht="31.5" x14ac:dyDescent="0.25">
      <c r="A18" s="14" t="s">
        <v>34</v>
      </c>
      <c r="B18" s="15" t="s">
        <v>11</v>
      </c>
      <c r="C18" s="15" t="s">
        <v>35</v>
      </c>
      <c r="D18" s="16" t="s">
        <v>15</v>
      </c>
      <c r="E18" s="17">
        <v>58.31</v>
      </c>
      <c r="F18" s="17">
        <v>0</v>
      </c>
      <c r="G18" s="18">
        <f t="shared" si="0"/>
        <v>0</v>
      </c>
    </row>
    <row r="19" spans="1:7" ht="15.75" x14ac:dyDescent="0.25">
      <c r="A19" s="14" t="s">
        <v>36</v>
      </c>
      <c r="B19" s="15" t="s">
        <v>11</v>
      </c>
      <c r="C19" s="15" t="s">
        <v>37</v>
      </c>
      <c r="D19" s="16" t="s">
        <v>27</v>
      </c>
      <c r="E19" s="17">
        <v>3.25</v>
      </c>
      <c r="F19" s="17">
        <v>0</v>
      </c>
      <c r="G19" s="18">
        <f t="shared" si="0"/>
        <v>0</v>
      </c>
    </row>
    <row r="20" spans="1:7" ht="15.75" x14ac:dyDescent="0.25">
      <c r="A20" s="14" t="s">
        <v>38</v>
      </c>
      <c r="B20" s="15" t="s">
        <v>11</v>
      </c>
      <c r="C20" s="15" t="s">
        <v>39</v>
      </c>
      <c r="D20" s="16" t="s">
        <v>27</v>
      </c>
      <c r="E20" s="17">
        <v>9.14</v>
      </c>
      <c r="F20" s="17">
        <v>0</v>
      </c>
      <c r="G20" s="18">
        <f t="shared" si="0"/>
        <v>0</v>
      </c>
    </row>
    <row r="21" spans="1:7" ht="31.5" x14ac:dyDescent="0.25">
      <c r="A21" s="14" t="s">
        <v>40</v>
      </c>
      <c r="B21" s="15" t="s">
        <v>41</v>
      </c>
      <c r="C21" s="15" t="s">
        <v>42</v>
      </c>
      <c r="D21" s="16" t="s">
        <v>13</v>
      </c>
      <c r="E21" s="17">
        <v>7</v>
      </c>
      <c r="F21" s="17">
        <v>0</v>
      </c>
      <c r="G21" s="18">
        <f t="shared" ref="G21:G35" si="1">ROUND(E21*F21,2)</f>
        <v>0</v>
      </c>
    </row>
    <row r="22" spans="1:7" ht="31.5" x14ac:dyDescent="0.25">
      <c r="A22" s="14" t="s">
        <v>43</v>
      </c>
      <c r="B22" s="15" t="s">
        <v>44</v>
      </c>
      <c r="C22" s="15" t="s">
        <v>45</v>
      </c>
      <c r="D22" s="16" t="s">
        <v>13</v>
      </c>
      <c r="E22" s="17">
        <v>3</v>
      </c>
      <c r="F22" s="17">
        <v>0</v>
      </c>
      <c r="G22" s="18">
        <f t="shared" si="1"/>
        <v>0</v>
      </c>
    </row>
    <row r="23" spans="1:7" ht="31.5" x14ac:dyDescent="0.25">
      <c r="A23" s="14" t="s">
        <v>46</v>
      </c>
      <c r="B23" s="15" t="s">
        <v>44</v>
      </c>
      <c r="C23" s="15" t="s">
        <v>47</v>
      </c>
      <c r="D23" s="16" t="s">
        <v>13</v>
      </c>
      <c r="E23" s="17">
        <v>3</v>
      </c>
      <c r="F23" s="17">
        <v>0</v>
      </c>
      <c r="G23" s="18">
        <f t="shared" si="1"/>
        <v>0</v>
      </c>
    </row>
    <row r="24" spans="1:7" ht="47.25" x14ac:dyDescent="0.25">
      <c r="A24" s="14" t="s">
        <v>48</v>
      </c>
      <c r="B24" s="15" t="s">
        <v>49</v>
      </c>
      <c r="C24" s="15" t="s">
        <v>50</v>
      </c>
      <c r="D24" s="16" t="s">
        <v>27</v>
      </c>
      <c r="E24" s="17">
        <v>50.94</v>
      </c>
      <c r="F24" s="17">
        <v>0</v>
      </c>
      <c r="G24" s="18">
        <f t="shared" si="1"/>
        <v>0</v>
      </c>
    </row>
    <row r="25" spans="1:7" ht="47.25" x14ac:dyDescent="0.25">
      <c r="A25" s="14" t="s">
        <v>51</v>
      </c>
      <c r="B25" s="15" t="s">
        <v>52</v>
      </c>
      <c r="C25" s="15" t="s">
        <v>53</v>
      </c>
      <c r="D25" s="16" t="s">
        <v>18</v>
      </c>
      <c r="E25" s="17">
        <v>233.34</v>
      </c>
      <c r="F25" s="17">
        <v>0</v>
      </c>
      <c r="G25" s="18">
        <f t="shared" si="1"/>
        <v>0</v>
      </c>
    </row>
    <row r="26" spans="1:7" ht="31.5" x14ac:dyDescent="0.25">
      <c r="A26" s="14" t="s">
        <v>54</v>
      </c>
      <c r="B26" s="15" t="s">
        <v>55</v>
      </c>
      <c r="C26" s="15" t="s">
        <v>56</v>
      </c>
      <c r="D26" s="16" t="s">
        <v>18</v>
      </c>
      <c r="E26" s="17">
        <v>52.34</v>
      </c>
      <c r="F26" s="17">
        <v>0</v>
      </c>
      <c r="G26" s="18">
        <f t="shared" si="1"/>
        <v>0</v>
      </c>
    </row>
    <row r="27" spans="1:7" ht="31.5" x14ac:dyDescent="0.25">
      <c r="A27" s="14" t="s">
        <v>57</v>
      </c>
      <c r="B27" s="15" t="s">
        <v>58</v>
      </c>
      <c r="C27" s="15" t="s">
        <v>59</v>
      </c>
      <c r="D27" s="16" t="s">
        <v>18</v>
      </c>
      <c r="E27" s="17">
        <v>181</v>
      </c>
      <c r="F27" s="17">
        <v>0</v>
      </c>
      <c r="G27" s="18">
        <f t="shared" si="1"/>
        <v>0</v>
      </c>
    </row>
    <row r="28" spans="1:7" ht="31.5" x14ac:dyDescent="0.25">
      <c r="A28" s="14" t="s">
        <v>60</v>
      </c>
      <c r="B28" s="15" t="s">
        <v>58</v>
      </c>
      <c r="C28" s="15" t="s">
        <v>61</v>
      </c>
      <c r="D28" s="16" t="s">
        <v>18</v>
      </c>
      <c r="E28" s="17">
        <v>52.34</v>
      </c>
      <c r="F28" s="17">
        <v>0</v>
      </c>
      <c r="G28" s="18">
        <f t="shared" si="1"/>
        <v>0</v>
      </c>
    </row>
    <row r="29" spans="1:7" ht="47.25" x14ac:dyDescent="0.25">
      <c r="A29" s="14" t="s">
        <v>62</v>
      </c>
      <c r="B29" s="15" t="s">
        <v>63</v>
      </c>
      <c r="C29" s="15" t="s">
        <v>64</v>
      </c>
      <c r="D29" s="16" t="s">
        <v>18</v>
      </c>
      <c r="E29" s="17">
        <v>23.9</v>
      </c>
      <c r="F29" s="17">
        <v>0</v>
      </c>
      <c r="G29" s="18">
        <f t="shared" si="1"/>
        <v>0</v>
      </c>
    </row>
    <row r="30" spans="1:7" ht="47.25" x14ac:dyDescent="0.25">
      <c r="A30" s="14" t="s">
        <v>65</v>
      </c>
      <c r="B30" s="15" t="s">
        <v>63</v>
      </c>
      <c r="C30" s="15" t="s">
        <v>66</v>
      </c>
      <c r="D30" s="16" t="s">
        <v>18</v>
      </c>
      <c r="E30" s="17">
        <v>28.44</v>
      </c>
      <c r="F30" s="17">
        <v>0</v>
      </c>
      <c r="G30" s="18">
        <f t="shared" si="1"/>
        <v>0</v>
      </c>
    </row>
    <row r="31" spans="1:7" ht="47.25" x14ac:dyDescent="0.25">
      <c r="A31" s="14" t="s">
        <v>67</v>
      </c>
      <c r="B31" s="15" t="s">
        <v>63</v>
      </c>
      <c r="C31" s="15" t="s">
        <v>68</v>
      </c>
      <c r="D31" s="16" t="s">
        <v>18</v>
      </c>
      <c r="E31" s="17">
        <v>32.950000000000003</v>
      </c>
      <c r="F31" s="17">
        <v>0</v>
      </c>
      <c r="G31" s="18">
        <f t="shared" si="1"/>
        <v>0</v>
      </c>
    </row>
    <row r="32" spans="1:7" ht="47.25" x14ac:dyDescent="0.25">
      <c r="A32" s="14" t="s">
        <v>69</v>
      </c>
      <c r="B32" s="15" t="s">
        <v>70</v>
      </c>
      <c r="C32" s="15" t="s">
        <v>71</v>
      </c>
      <c r="D32" s="16" t="s">
        <v>18</v>
      </c>
      <c r="E32" s="17">
        <v>148.05000000000001</v>
      </c>
      <c r="F32" s="17">
        <v>0</v>
      </c>
      <c r="G32" s="18">
        <f t="shared" si="1"/>
        <v>0</v>
      </c>
    </row>
    <row r="33" spans="1:7" ht="31.5" x14ac:dyDescent="0.25">
      <c r="A33" s="14" t="s">
        <v>72</v>
      </c>
      <c r="B33" s="15" t="s">
        <v>73</v>
      </c>
      <c r="C33" s="15" t="s">
        <v>74</v>
      </c>
      <c r="D33" s="16" t="s">
        <v>15</v>
      </c>
      <c r="E33" s="17">
        <v>37.5</v>
      </c>
      <c r="F33" s="17">
        <v>0</v>
      </c>
      <c r="G33" s="18">
        <f t="shared" si="1"/>
        <v>0</v>
      </c>
    </row>
    <row r="34" spans="1:7" ht="47.25" x14ac:dyDescent="0.25">
      <c r="A34" s="14" t="s">
        <v>75</v>
      </c>
      <c r="B34" s="15" t="s">
        <v>73</v>
      </c>
      <c r="C34" s="15" t="s">
        <v>76</v>
      </c>
      <c r="D34" s="16" t="s">
        <v>15</v>
      </c>
      <c r="E34" s="17">
        <v>37.5</v>
      </c>
      <c r="F34" s="17">
        <v>0</v>
      </c>
      <c r="G34" s="18">
        <f t="shared" si="1"/>
        <v>0</v>
      </c>
    </row>
    <row r="35" spans="1:7" ht="32.25" thickBot="1" x14ac:dyDescent="0.3">
      <c r="A35" s="19" t="s">
        <v>77</v>
      </c>
      <c r="B35" s="20" t="s">
        <v>78</v>
      </c>
      <c r="C35" s="20" t="s">
        <v>79</v>
      </c>
      <c r="D35" s="21" t="s">
        <v>13</v>
      </c>
      <c r="E35" s="22">
        <v>21</v>
      </c>
      <c r="F35" s="22">
        <v>0</v>
      </c>
      <c r="G35" s="23">
        <f t="shared" si="1"/>
        <v>0</v>
      </c>
    </row>
    <row r="36" spans="1:7" ht="16.5" thickBot="1" x14ac:dyDescent="0.3">
      <c r="A36" s="24">
        <v>32</v>
      </c>
      <c r="B36" s="25" t="s">
        <v>88</v>
      </c>
      <c r="C36" s="26"/>
      <c r="D36" s="26"/>
      <c r="E36" s="26"/>
      <c r="F36" s="26"/>
      <c r="G36" s="27">
        <f>SUM(G5:G35)</f>
        <v>0</v>
      </c>
    </row>
    <row r="37" spans="1:7" ht="16.5" thickBot="1" x14ac:dyDescent="0.3">
      <c r="A37" s="28">
        <v>33</v>
      </c>
      <c r="B37" s="29" t="s">
        <v>89</v>
      </c>
      <c r="C37" s="30"/>
      <c r="D37" s="30"/>
      <c r="E37" s="30"/>
      <c r="F37" s="30"/>
      <c r="G37" s="27">
        <f>G36*0.1</f>
        <v>0</v>
      </c>
    </row>
    <row r="38" spans="1:7" ht="16.5" thickBot="1" x14ac:dyDescent="0.3">
      <c r="A38" s="28">
        <v>34</v>
      </c>
      <c r="B38" s="29" t="s">
        <v>90</v>
      </c>
      <c r="C38" s="30"/>
      <c r="D38" s="30"/>
      <c r="E38" s="30"/>
      <c r="F38" s="30"/>
      <c r="G38" s="27">
        <f>G36+G37</f>
        <v>0</v>
      </c>
    </row>
    <row r="39" spans="1:7" ht="16.5" thickBot="1" x14ac:dyDescent="0.3">
      <c r="A39" s="28">
        <v>35</v>
      </c>
      <c r="B39" s="29" t="s">
        <v>91</v>
      </c>
      <c r="C39" s="30"/>
      <c r="D39" s="30"/>
      <c r="E39" s="30"/>
      <c r="F39" s="30"/>
      <c r="G39" s="27">
        <f>G38*0.23</f>
        <v>0</v>
      </c>
    </row>
    <row r="40" spans="1:7" ht="16.5" thickBot="1" x14ac:dyDescent="0.3">
      <c r="A40" s="31">
        <v>36</v>
      </c>
      <c r="B40" s="32" t="s">
        <v>92</v>
      </c>
      <c r="C40" s="33"/>
      <c r="D40" s="33"/>
      <c r="E40" s="33"/>
      <c r="F40" s="33"/>
      <c r="G40" s="34">
        <f>G38+G39</f>
        <v>0</v>
      </c>
    </row>
  </sheetData>
  <mergeCells count="7">
    <mergeCell ref="B39:F39"/>
    <mergeCell ref="B40:F40"/>
    <mergeCell ref="A1:G1"/>
    <mergeCell ref="A2:G2"/>
    <mergeCell ref="B36:F36"/>
    <mergeCell ref="B37:F37"/>
    <mergeCell ref="B38:F38"/>
  </mergeCells>
  <pageMargins left="0.7" right="0.7" top="0.75" bottom="0.75" header="0.3" footer="0.3"/>
  <ignoredErrors>
    <ignoredError sqref="A5:G5 A6:G20 A21:G23 A24:G24 A25:G28 A29:G32 A33:G34 A35:G3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Izabela Zielińska-Rydz</cp:lastModifiedBy>
  <dcterms:created xsi:type="dcterms:W3CDTF">2025-05-14T20:49:47Z</dcterms:created>
  <dcterms:modified xsi:type="dcterms:W3CDTF">2026-01-23T11:13:01Z</dcterms:modified>
</cp:coreProperties>
</file>