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315"/>
  </bookViews>
  <sheets>
    <sheet name="Oferta" sheetId="1" r:id="rId1"/>
  </sheets>
  <calcPr calcId="125725"/>
</workbook>
</file>

<file path=xl/calcChain.xml><?xml version="1.0" encoding="utf-8"?>
<calcChain xmlns="http://schemas.openxmlformats.org/spreadsheetml/2006/main">
  <c r="G21" i="1"/>
  <c r="G15"/>
  <c r="G44"/>
  <c r="G43"/>
  <c r="G42"/>
  <c r="G45" s="1"/>
  <c r="G39"/>
  <c r="G38"/>
  <c r="G40" s="1"/>
  <c r="G35"/>
  <c r="G34"/>
  <c r="G33"/>
  <c r="G32"/>
  <c r="G31"/>
  <c r="G30"/>
  <c r="G27"/>
  <c r="G26"/>
  <c r="G25"/>
  <c r="G24"/>
  <c r="G19"/>
  <c r="G18"/>
  <c r="G17"/>
  <c r="G20" s="1"/>
  <c r="G13"/>
  <c r="G12"/>
  <c r="G11"/>
  <c r="G14" s="1"/>
  <c r="G8"/>
  <c r="G9" s="1"/>
  <c r="G36" l="1"/>
  <c r="G28"/>
  <c r="G46" l="1"/>
  <c r="G47" s="1"/>
</calcChain>
</file>

<file path=xl/sharedStrings.xml><?xml version="1.0" encoding="utf-8"?>
<sst xmlns="http://schemas.openxmlformats.org/spreadsheetml/2006/main" count="106" uniqueCount="79">
  <si>
    <t>Wartość</t>
  </si>
  <si>
    <t>1</t>
  </si>
  <si>
    <t>2</t>
  </si>
  <si>
    <t>DROGI</t>
  </si>
  <si>
    <t>1.1</t>
  </si>
  <si>
    <t>ROBOTY PRZYGOTOWACZE</t>
  </si>
  <si>
    <t>1.1.1</t>
  </si>
  <si>
    <t>D.07.02.01</t>
  </si>
  <si>
    <t>szt.</t>
  </si>
  <si>
    <t>m</t>
  </si>
  <si>
    <t>szt</t>
  </si>
  <si>
    <t>D.07.01.01</t>
  </si>
  <si>
    <t>m2</t>
  </si>
  <si>
    <t>1.1.2</t>
  </si>
  <si>
    <t>ODTWORZENIE TRASY I PUNKTÓW WYSOKOŚCIOWYCH</t>
  </si>
  <si>
    <t>D.01.01.01</t>
  </si>
  <si>
    <t>Roboty pomiarowe przy liniowych robotach ziemnych.</t>
  </si>
  <si>
    <t>kpl.</t>
  </si>
  <si>
    <t>ROZBIÓRKI</t>
  </si>
  <si>
    <t>D.01.02.04</t>
  </si>
  <si>
    <t>Cięcie piłą nawierzchni bitumicznych na gł. do 5 cm</t>
  </si>
  <si>
    <t>D.05.03.11</t>
  </si>
  <si>
    <t>Frezowanie nawierzchni asfaltowych na zimno, średnia grubość warstwy 4 cm.</t>
  </si>
  <si>
    <t>Załadunek, wywóz i utylizacja mas bitumicznych.</t>
  </si>
  <si>
    <t>m3</t>
  </si>
  <si>
    <t>RAZEM 1.1 ROBOTY PRZYGOTOWACZE</t>
  </si>
  <si>
    <t>1.2</t>
  </si>
  <si>
    <t>NAWIERZCHNIE</t>
  </si>
  <si>
    <t>D.04.03.01</t>
  </si>
  <si>
    <t>Oczyszczenie i skropienie warstw konstrukcyjnych bitumicznych.</t>
  </si>
  <si>
    <t>D.05.03.05b</t>
  </si>
  <si>
    <t>Wykonanie warstwy wiążącej z mieszanki mineralno-asfaltowej AC 16 W, grubość warstwy po zagęszczeniu 8 cm</t>
  </si>
  <si>
    <t>D.05.03.05a</t>
  </si>
  <si>
    <t>Wykonanie warstwy ścieralnej z betonu asfaltowego AC 8 S, grubość warstwy po zagęszczeniu 4 cm</t>
  </si>
  <si>
    <t>RAZEM 1.2 NAWIERZCHNIE</t>
  </si>
  <si>
    <t>RAZEM 1 DROGI</t>
  </si>
  <si>
    <t>ORGANIZACJA RUCHU DOCELOWEGO</t>
  </si>
  <si>
    <t>2.1</t>
  </si>
  <si>
    <t>DEMONTAŻE</t>
  </si>
  <si>
    <t>D-01.02.04.</t>
  </si>
  <si>
    <t>Zdjęcie znaków lub drogowskazów z przeznaczeniem do ponownego monatżu.</t>
  </si>
  <si>
    <t>Zdjęcie znaków lub drogowskazów z przeznaczeniem na magazyn Inwestora.</t>
  </si>
  <si>
    <t>Rozebranie słupków do znaków z przeznaczeniem na magazyn Inwestora.</t>
  </si>
  <si>
    <t>D.01.02.04.</t>
  </si>
  <si>
    <t>Wywóz materiałów z rozbiórki na magazyn Inwestora.</t>
  </si>
  <si>
    <t>t</t>
  </si>
  <si>
    <t>RAZEM 2.1 DEMONTAŻE</t>
  </si>
  <si>
    <t>2.2</t>
  </si>
  <si>
    <t>OZNAKOWANIE PIONOWE</t>
  </si>
  <si>
    <t>Słupki do znaków drogowych z rur stalowych o średnicy 70 mm</t>
  </si>
  <si>
    <t>Pionowe znaki drogowe - znaki zakazu, nakazu, ostrzegawcze i informacyjne. Znaki przewieszane.</t>
  </si>
  <si>
    <t>Pionowe znaki drogowe - znaki zakazu, nakazu, ostrzegawcze i informacyjne. Znaki typu A, MAŁE folia 2.</t>
  </si>
  <si>
    <t>Pionowe znaki drogowe - znaki zakazu, nakazu, ostrzegawcze i informacyjne. Znaki typu B, MAŁE folia 2.</t>
  </si>
  <si>
    <t>Pionowe znaki drogowe - znaki zakazu, nakazu, ostrzegawcze i informacyjne. Znak F-19, folia 2.</t>
  </si>
  <si>
    <t>Pionowe znaki drogowe - znaki zakazu, nakazu, ostrzegawcze i informacyjne. Znaki T-1 lub T-2, folia 2.</t>
  </si>
  <si>
    <t>RAZEM 2.2 OZNAKOWANIE PIONOWE</t>
  </si>
  <si>
    <t>2.3</t>
  </si>
  <si>
    <t>OZNAKOWANIE POZIOME</t>
  </si>
  <si>
    <t>Oznakowanie poziome grubowarstwowe chemoutwardzalne z elementami odblaskowymi, kolor biały.</t>
  </si>
  <si>
    <t>Oznakowanie poziome jezdni piktogramem kolorowym: znak A-17.</t>
  </si>
  <si>
    <t>RAZEM 2.3 OZNAKOWANIE POZIOME</t>
  </si>
  <si>
    <t>2.4</t>
  </si>
  <si>
    <t>ELEMENTY BRD</t>
  </si>
  <si>
    <t>Wykonanie azylu (wysepki) dla pieszych z segmentowych elementów, wysokość 10 cm</t>
  </si>
  <si>
    <t>Montaż pylonu U-5a.</t>
  </si>
  <si>
    <t>Montaż: U-24 tablica uchylna z elementami odblaskowymi</t>
  </si>
  <si>
    <t>RAZEM 2.4 ELEMENTY BRD</t>
  </si>
  <si>
    <t>RAZEM 2 ORGANIZACJA RUCHU DOCELOWEGO</t>
  </si>
  <si>
    <t>RAZEM kosztorys</t>
  </si>
  <si>
    <t>PRZEDMIAR (KOSZTORYS OFERTOWY PO WYPEŁNIENIU)</t>
  </si>
  <si>
    <t>Nr pozycji</t>
  </si>
  <si>
    <t>Nr STWiORB</t>
  </si>
  <si>
    <t xml:space="preserve">Nazwa i opis pozycji przedmiaru </t>
  </si>
  <si>
    <t>Jednostka miary</t>
  </si>
  <si>
    <t xml:space="preserve">Ilość </t>
  </si>
  <si>
    <t>Cena jednostkowa</t>
  </si>
  <si>
    <t>Budowa progów zwalniających oraz wyniesionego przejścia dla pieszych w ramach projektu pn.
 „Bezpieczny Uczeń – spokojny Rodzic - poprawa organizacji ruchu wokół placówek szkolnych na Kozanowie i Pilczycach (FO20.PK1)”.
ul. Dokerska</t>
  </si>
  <si>
    <t>RAZEM 1.1.1 ODTWORZENIE TRASY I PUNKTÓW WYSOKOŚCIOWYCH</t>
  </si>
  <si>
    <t>RAZEM 1.1.2 ROZBIÓRKI</t>
  </si>
</sst>
</file>

<file path=xl/styles.xml><?xml version="1.0" encoding="utf-8"?>
<styleSheet xmlns="http://schemas.openxmlformats.org/spreadsheetml/2006/main">
  <numFmts count="1">
    <numFmt numFmtId="164" formatCode="#\ ###\ ###\ ##0.00"/>
  </numFmts>
  <fonts count="6">
    <font>
      <sz val="11"/>
      <color theme="1"/>
      <name val="Calibri"/>
      <family val="2"/>
      <scheme val="minor"/>
    </font>
    <font>
      <b/>
      <sz val="11"/>
      <name val="Century Gothic"/>
    </font>
    <font>
      <sz val="11"/>
      <name val="Century Gothic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1"/>
      <name val="Century Gothic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5"/>
      </patternFill>
    </fill>
    <fill>
      <patternFill patternType="solid">
        <fgColor theme="8" tint="0.79998168889431442"/>
        <bgColor indexed="65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164" fontId="1" fillId="2" borderId="1" xfId="0" applyNumberFormat="1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164" fontId="1" fillId="3" borderId="1" xfId="0" applyNumberFormat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164" fontId="1" fillId="3" borderId="2" xfId="0" applyNumberFormat="1" applyFont="1" applyFill="1" applyBorder="1" applyAlignment="1">
      <alignment horizontal="center" vertical="center" wrapText="1"/>
    </xf>
    <xf numFmtId="164" fontId="1" fillId="3" borderId="3" xfId="0" applyNumberFormat="1" applyFont="1" applyFill="1" applyBorder="1" applyAlignment="1">
      <alignment horizontal="center" vertical="center" wrapText="1"/>
    </xf>
    <xf numFmtId="164" fontId="1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164" fontId="5" fillId="3" borderId="1" xfId="0" applyNumberFormat="1" applyFont="1" applyFill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47"/>
  <sheetViews>
    <sheetView tabSelected="1" workbookViewId="0">
      <selection activeCell="L15" sqref="L15"/>
    </sheetView>
  </sheetViews>
  <sheetFormatPr defaultRowHeight="15"/>
  <cols>
    <col min="1" max="1" width="14.28515625" customWidth="1"/>
    <col min="2" max="2" width="28.5703125" customWidth="1"/>
    <col min="3" max="3" width="57.140625" customWidth="1"/>
    <col min="4" max="7" width="14.28515625" customWidth="1"/>
  </cols>
  <sheetData>
    <row r="1" spans="1:7" ht="21">
      <c r="A1" s="10" t="s">
        <v>69</v>
      </c>
      <c r="B1" s="10"/>
      <c r="C1" s="10"/>
      <c r="D1" s="10"/>
      <c r="E1" s="10"/>
      <c r="F1" s="10"/>
      <c r="G1" s="10"/>
    </row>
    <row r="2" spans="1:7" ht="60.75" customHeight="1">
      <c r="A2" s="11" t="s">
        <v>76</v>
      </c>
      <c r="B2" s="12"/>
      <c r="C2" s="12"/>
      <c r="D2" s="12"/>
      <c r="E2" s="12"/>
      <c r="F2" s="12"/>
      <c r="G2" s="12"/>
    </row>
    <row r="3" spans="1:7">
      <c r="B3" s="5"/>
      <c r="D3" s="5"/>
    </row>
    <row r="4" spans="1:7" ht="30">
      <c r="A4" s="6" t="s">
        <v>70</v>
      </c>
      <c r="B4" s="6" t="s">
        <v>71</v>
      </c>
      <c r="C4" s="6" t="s">
        <v>72</v>
      </c>
      <c r="D4" s="6" t="s">
        <v>73</v>
      </c>
      <c r="E4" s="6" t="s">
        <v>74</v>
      </c>
      <c r="F4" s="6" t="s">
        <v>75</v>
      </c>
      <c r="G4" s="6" t="s">
        <v>0</v>
      </c>
    </row>
    <row r="5" spans="1:7">
      <c r="A5" s="1" t="s">
        <v>1</v>
      </c>
      <c r="B5" s="1"/>
      <c r="C5" s="1" t="s">
        <v>3</v>
      </c>
      <c r="D5" s="1"/>
      <c r="E5" s="1"/>
      <c r="F5" s="1"/>
      <c r="G5" s="1"/>
    </row>
    <row r="6" spans="1:7">
      <c r="A6" s="1" t="s">
        <v>4</v>
      </c>
      <c r="B6" s="1"/>
      <c r="C6" s="1" t="s">
        <v>5</v>
      </c>
      <c r="D6" s="1"/>
      <c r="E6" s="1"/>
      <c r="F6" s="1"/>
      <c r="G6" s="1"/>
    </row>
    <row r="7" spans="1:7" ht="28.5">
      <c r="A7" s="13" t="s">
        <v>6</v>
      </c>
      <c r="B7" s="1"/>
      <c r="C7" s="1" t="s">
        <v>14</v>
      </c>
      <c r="D7" s="1"/>
      <c r="E7" s="1"/>
      <c r="F7" s="1"/>
      <c r="G7" s="1"/>
    </row>
    <row r="8" spans="1:7" ht="33">
      <c r="A8" s="14">
        <v>1</v>
      </c>
      <c r="B8" s="2" t="s">
        <v>15</v>
      </c>
      <c r="C8" s="2" t="s">
        <v>16</v>
      </c>
      <c r="D8" s="2" t="s">
        <v>17</v>
      </c>
      <c r="E8" s="3">
        <v>1</v>
      </c>
      <c r="F8" s="3">
        <v>0</v>
      </c>
      <c r="G8" s="3">
        <f>ROUND(E8*F8,2)</f>
        <v>0</v>
      </c>
    </row>
    <row r="9" spans="1:7" ht="28.5">
      <c r="A9" s="4"/>
      <c r="B9" s="4"/>
      <c r="C9" s="15" t="s">
        <v>77</v>
      </c>
      <c r="D9" s="7"/>
      <c r="E9" s="8"/>
      <c r="F9" s="9"/>
      <c r="G9" s="4">
        <f>G8</f>
        <v>0</v>
      </c>
    </row>
    <row r="10" spans="1:7">
      <c r="A10" s="13" t="s">
        <v>13</v>
      </c>
      <c r="B10" s="1"/>
      <c r="C10" s="1" t="s">
        <v>18</v>
      </c>
      <c r="D10" s="1"/>
      <c r="E10" s="1"/>
      <c r="F10" s="1"/>
      <c r="G10" s="1"/>
    </row>
    <row r="11" spans="1:7" ht="16.5">
      <c r="A11" s="14">
        <v>2</v>
      </c>
      <c r="B11" s="2" t="s">
        <v>19</v>
      </c>
      <c r="C11" s="2" t="s">
        <v>20</v>
      </c>
      <c r="D11" s="2" t="s">
        <v>9</v>
      </c>
      <c r="E11" s="3">
        <v>114</v>
      </c>
      <c r="F11" s="3">
        <v>0</v>
      </c>
      <c r="G11" s="3">
        <f>ROUND(E11*F11,2)</f>
        <v>0</v>
      </c>
    </row>
    <row r="12" spans="1:7" ht="33">
      <c r="A12" s="14">
        <v>3</v>
      </c>
      <c r="B12" s="2" t="s">
        <v>21</v>
      </c>
      <c r="C12" s="2" t="s">
        <v>22</v>
      </c>
      <c r="D12" s="2" t="s">
        <v>12</v>
      </c>
      <c r="E12" s="3">
        <v>74</v>
      </c>
      <c r="F12" s="3">
        <v>0</v>
      </c>
      <c r="G12" s="3">
        <f>ROUND(E12*F12,2)</f>
        <v>0</v>
      </c>
    </row>
    <row r="13" spans="1:7" ht="16.5">
      <c r="A13" s="14">
        <v>4</v>
      </c>
      <c r="B13" s="2" t="s">
        <v>19</v>
      </c>
      <c r="C13" s="2" t="s">
        <v>23</v>
      </c>
      <c r="D13" s="2" t="s">
        <v>24</v>
      </c>
      <c r="E13" s="3">
        <v>2.96</v>
      </c>
      <c r="F13" s="3">
        <v>0</v>
      </c>
      <c r="G13" s="3">
        <f>ROUND(E13*F13,2)</f>
        <v>0</v>
      </c>
    </row>
    <row r="14" spans="1:7">
      <c r="A14" s="4"/>
      <c r="B14" s="4"/>
      <c r="C14" s="15" t="s">
        <v>78</v>
      </c>
      <c r="D14" s="7"/>
      <c r="E14" s="8"/>
      <c r="F14" s="9"/>
      <c r="G14" s="4">
        <f>SUM(G11:G13)</f>
        <v>0</v>
      </c>
    </row>
    <row r="15" spans="1:7">
      <c r="A15" s="4"/>
      <c r="B15" s="4"/>
      <c r="C15" s="4" t="s">
        <v>25</v>
      </c>
      <c r="D15" s="7"/>
      <c r="E15" s="8"/>
      <c r="F15" s="9"/>
      <c r="G15" s="4">
        <f>G9+G14</f>
        <v>0</v>
      </c>
    </row>
    <row r="16" spans="1:7">
      <c r="A16" s="1" t="s">
        <v>26</v>
      </c>
      <c r="B16" s="1"/>
      <c r="C16" s="1" t="s">
        <v>27</v>
      </c>
      <c r="D16" s="1"/>
      <c r="E16" s="1"/>
      <c r="F16" s="1"/>
      <c r="G16" s="1"/>
    </row>
    <row r="17" spans="1:7" ht="33">
      <c r="A17" s="14">
        <v>5</v>
      </c>
      <c r="B17" s="2" t="s">
        <v>28</v>
      </c>
      <c r="C17" s="2" t="s">
        <v>29</v>
      </c>
      <c r="D17" s="2" t="s">
        <v>12</v>
      </c>
      <c r="E17" s="3">
        <v>148</v>
      </c>
      <c r="F17" s="3">
        <v>0</v>
      </c>
      <c r="G17" s="3">
        <f>ROUND(E17*F17,2)</f>
        <v>0</v>
      </c>
    </row>
    <row r="18" spans="1:7" ht="49.5">
      <c r="A18" s="14">
        <v>6</v>
      </c>
      <c r="B18" s="2" t="s">
        <v>30</v>
      </c>
      <c r="C18" s="2" t="s">
        <v>31</v>
      </c>
      <c r="D18" s="2" t="s">
        <v>12</v>
      </c>
      <c r="E18" s="3">
        <v>74</v>
      </c>
      <c r="F18" s="3">
        <v>0</v>
      </c>
      <c r="G18" s="3">
        <f>ROUND(E18*F18,2)</f>
        <v>0</v>
      </c>
    </row>
    <row r="19" spans="1:7" ht="49.5">
      <c r="A19" s="14">
        <v>7</v>
      </c>
      <c r="B19" s="2" t="s">
        <v>32</v>
      </c>
      <c r="C19" s="2" t="s">
        <v>33</v>
      </c>
      <c r="D19" s="2" t="s">
        <v>12</v>
      </c>
      <c r="E19" s="3">
        <v>74</v>
      </c>
      <c r="F19" s="3">
        <v>0</v>
      </c>
      <c r="G19" s="3">
        <f>ROUND(E19*F19,2)</f>
        <v>0</v>
      </c>
    </row>
    <row r="20" spans="1:7">
      <c r="A20" s="4"/>
      <c r="B20" s="4"/>
      <c r="C20" s="4" t="s">
        <v>34</v>
      </c>
      <c r="D20" s="7"/>
      <c r="E20" s="8"/>
      <c r="F20" s="9"/>
      <c r="G20" s="4">
        <f>SUM(G17:G19)</f>
        <v>0</v>
      </c>
    </row>
    <row r="21" spans="1:7">
      <c r="A21" s="4"/>
      <c r="B21" s="4"/>
      <c r="C21" s="4" t="s">
        <v>35</v>
      </c>
      <c r="D21" s="7"/>
      <c r="E21" s="8"/>
      <c r="F21" s="9"/>
      <c r="G21" s="4">
        <f>G15+G20</f>
        <v>0</v>
      </c>
    </row>
    <row r="22" spans="1:7">
      <c r="A22" s="1" t="s">
        <v>2</v>
      </c>
      <c r="B22" s="1"/>
      <c r="C22" s="1" t="s">
        <v>36</v>
      </c>
      <c r="D22" s="1"/>
      <c r="E22" s="1"/>
      <c r="F22" s="1"/>
      <c r="G22" s="1"/>
    </row>
    <row r="23" spans="1:7">
      <c r="A23" s="1" t="s">
        <v>37</v>
      </c>
      <c r="B23" s="1"/>
      <c r="C23" s="1" t="s">
        <v>38</v>
      </c>
      <c r="D23" s="1"/>
      <c r="E23" s="1"/>
      <c r="F23" s="1"/>
      <c r="G23" s="1"/>
    </row>
    <row r="24" spans="1:7" ht="33">
      <c r="A24" s="14">
        <v>8</v>
      </c>
      <c r="B24" s="2" t="s">
        <v>39</v>
      </c>
      <c r="C24" s="2" t="s">
        <v>40</v>
      </c>
      <c r="D24" s="2" t="s">
        <v>8</v>
      </c>
      <c r="E24" s="3">
        <v>1</v>
      </c>
      <c r="F24" s="3">
        <v>0</v>
      </c>
      <c r="G24" s="3">
        <f>ROUND(E24*F24,2)</f>
        <v>0</v>
      </c>
    </row>
    <row r="25" spans="1:7" ht="33">
      <c r="A25" s="14">
        <v>9</v>
      </c>
      <c r="B25" s="2" t="s">
        <v>39</v>
      </c>
      <c r="C25" s="2" t="s">
        <v>41</v>
      </c>
      <c r="D25" s="2" t="s">
        <v>8</v>
      </c>
      <c r="E25" s="3">
        <v>2</v>
      </c>
      <c r="F25" s="3">
        <v>0</v>
      </c>
      <c r="G25" s="3">
        <f>ROUND(E25*F25,2)</f>
        <v>0</v>
      </c>
    </row>
    <row r="26" spans="1:7" ht="33">
      <c r="A26" s="14">
        <v>10</v>
      </c>
      <c r="B26" s="2" t="s">
        <v>39</v>
      </c>
      <c r="C26" s="2" t="s">
        <v>42</v>
      </c>
      <c r="D26" s="2" t="s">
        <v>8</v>
      </c>
      <c r="E26" s="3">
        <v>1</v>
      </c>
      <c r="F26" s="3">
        <v>0</v>
      </c>
      <c r="G26" s="3">
        <f>ROUND(E26*F26,2)</f>
        <v>0</v>
      </c>
    </row>
    <row r="27" spans="1:7" ht="33">
      <c r="A27" s="14">
        <v>11</v>
      </c>
      <c r="B27" s="2" t="s">
        <v>43</v>
      </c>
      <c r="C27" s="2" t="s">
        <v>44</v>
      </c>
      <c r="D27" s="2" t="s">
        <v>45</v>
      </c>
      <c r="E27" s="3">
        <v>0.04</v>
      </c>
      <c r="F27" s="3">
        <v>0</v>
      </c>
      <c r="G27" s="3">
        <f>ROUND(E27*F27,2)</f>
        <v>0</v>
      </c>
    </row>
    <row r="28" spans="1:7">
      <c r="A28" s="4"/>
      <c r="B28" s="4"/>
      <c r="C28" s="4" t="s">
        <v>46</v>
      </c>
      <c r="D28" s="7"/>
      <c r="E28" s="8"/>
      <c r="F28" s="9"/>
      <c r="G28" s="4">
        <f>SUM(G24:G27)</f>
        <v>0</v>
      </c>
    </row>
    <row r="29" spans="1:7">
      <c r="A29" s="1" t="s">
        <v>47</v>
      </c>
      <c r="B29" s="1"/>
      <c r="C29" s="1" t="s">
        <v>48</v>
      </c>
      <c r="D29" s="1"/>
      <c r="E29" s="1"/>
      <c r="F29" s="1"/>
      <c r="G29" s="1"/>
    </row>
    <row r="30" spans="1:7" ht="33">
      <c r="A30" s="14">
        <v>12</v>
      </c>
      <c r="B30" s="2" t="s">
        <v>7</v>
      </c>
      <c r="C30" s="2" t="s">
        <v>49</v>
      </c>
      <c r="D30" s="2" t="s">
        <v>8</v>
      </c>
      <c r="E30" s="3">
        <v>7</v>
      </c>
      <c r="F30" s="3">
        <v>0</v>
      </c>
      <c r="G30" s="3">
        <f t="shared" ref="G30:G35" si="0">ROUND(E30*F30,2)</f>
        <v>0</v>
      </c>
    </row>
    <row r="31" spans="1:7" ht="33">
      <c r="A31" s="14">
        <v>13</v>
      </c>
      <c r="B31" s="2" t="s">
        <v>7</v>
      </c>
      <c r="C31" s="2" t="s">
        <v>50</v>
      </c>
      <c r="D31" s="2" t="s">
        <v>8</v>
      </c>
      <c r="E31" s="3">
        <v>1</v>
      </c>
      <c r="F31" s="3">
        <v>0</v>
      </c>
      <c r="G31" s="3">
        <f t="shared" si="0"/>
        <v>0</v>
      </c>
    </row>
    <row r="32" spans="1:7" ht="49.5">
      <c r="A32" s="14">
        <v>14</v>
      </c>
      <c r="B32" s="2" t="s">
        <v>7</v>
      </c>
      <c r="C32" s="2" t="s">
        <v>51</v>
      </c>
      <c r="D32" s="2" t="s">
        <v>8</v>
      </c>
      <c r="E32" s="3">
        <v>4</v>
      </c>
      <c r="F32" s="3">
        <v>0</v>
      </c>
      <c r="G32" s="3">
        <f t="shared" si="0"/>
        <v>0</v>
      </c>
    </row>
    <row r="33" spans="1:7" ht="49.5">
      <c r="A33" s="14">
        <v>15</v>
      </c>
      <c r="B33" s="2" t="s">
        <v>7</v>
      </c>
      <c r="C33" s="2" t="s">
        <v>52</v>
      </c>
      <c r="D33" s="2" t="s">
        <v>8</v>
      </c>
      <c r="E33" s="3">
        <v>8</v>
      </c>
      <c r="F33" s="3">
        <v>0</v>
      </c>
      <c r="G33" s="3">
        <f t="shared" si="0"/>
        <v>0</v>
      </c>
    </row>
    <row r="34" spans="1:7" ht="33">
      <c r="A34" s="14">
        <v>16</v>
      </c>
      <c r="B34" s="2" t="s">
        <v>7</v>
      </c>
      <c r="C34" s="2" t="s">
        <v>53</v>
      </c>
      <c r="D34" s="2" t="s">
        <v>8</v>
      </c>
      <c r="E34" s="3">
        <v>3</v>
      </c>
      <c r="F34" s="3">
        <v>0</v>
      </c>
      <c r="G34" s="3">
        <f t="shared" si="0"/>
        <v>0</v>
      </c>
    </row>
    <row r="35" spans="1:7" ht="33">
      <c r="A35" s="14">
        <v>17</v>
      </c>
      <c r="B35" s="2" t="s">
        <v>7</v>
      </c>
      <c r="C35" s="2" t="s">
        <v>54</v>
      </c>
      <c r="D35" s="2" t="s">
        <v>8</v>
      </c>
      <c r="E35" s="3">
        <v>4</v>
      </c>
      <c r="F35" s="3">
        <v>0</v>
      </c>
      <c r="G35" s="3">
        <f t="shared" si="0"/>
        <v>0</v>
      </c>
    </row>
    <row r="36" spans="1:7">
      <c r="A36" s="4"/>
      <c r="B36" s="4"/>
      <c r="C36" s="4" t="s">
        <v>55</v>
      </c>
      <c r="D36" s="7"/>
      <c r="E36" s="8"/>
      <c r="F36" s="9"/>
      <c r="G36" s="4">
        <f>SUM(G30:G35)</f>
        <v>0</v>
      </c>
    </row>
    <row r="37" spans="1:7">
      <c r="A37" s="1" t="s">
        <v>56</v>
      </c>
      <c r="B37" s="1"/>
      <c r="C37" s="1" t="s">
        <v>57</v>
      </c>
      <c r="D37" s="1"/>
      <c r="E37" s="1"/>
      <c r="F37" s="1"/>
      <c r="G37" s="1"/>
    </row>
    <row r="38" spans="1:7" ht="49.5">
      <c r="A38" s="14">
        <v>18</v>
      </c>
      <c r="B38" s="2" t="s">
        <v>11</v>
      </c>
      <c r="C38" s="2" t="s">
        <v>58</v>
      </c>
      <c r="D38" s="2" t="s">
        <v>12</v>
      </c>
      <c r="E38" s="3">
        <v>21.11</v>
      </c>
      <c r="F38" s="3">
        <v>0</v>
      </c>
      <c r="G38" s="3">
        <f>ROUND(E38*F38,2)</f>
        <v>0</v>
      </c>
    </row>
    <row r="39" spans="1:7" ht="33">
      <c r="A39" s="14">
        <v>19</v>
      </c>
      <c r="B39" s="2" t="s">
        <v>11</v>
      </c>
      <c r="C39" s="2" t="s">
        <v>59</v>
      </c>
      <c r="D39" s="2" t="s">
        <v>10</v>
      </c>
      <c r="E39" s="3">
        <v>5</v>
      </c>
      <c r="F39" s="3">
        <v>0</v>
      </c>
      <c r="G39" s="3">
        <f>ROUND(E39*F39,2)</f>
        <v>0</v>
      </c>
    </row>
    <row r="40" spans="1:7">
      <c r="A40" s="4"/>
      <c r="B40" s="4"/>
      <c r="C40" s="4" t="s">
        <v>60</v>
      </c>
      <c r="D40" s="7"/>
      <c r="E40" s="8"/>
      <c r="F40" s="9"/>
      <c r="G40" s="4">
        <f>SUM(G38:G39)</f>
        <v>0</v>
      </c>
    </row>
    <row r="41" spans="1:7">
      <c r="A41" s="1" t="s">
        <v>61</v>
      </c>
      <c r="B41" s="1"/>
      <c r="C41" s="1" t="s">
        <v>62</v>
      </c>
      <c r="D41" s="1"/>
      <c r="E41" s="1"/>
      <c r="F41" s="1"/>
      <c r="G41" s="1"/>
    </row>
    <row r="42" spans="1:7" ht="33">
      <c r="A42" s="14">
        <v>20</v>
      </c>
      <c r="B42" s="2" t="s">
        <v>7</v>
      </c>
      <c r="C42" s="2" t="s">
        <v>63</v>
      </c>
      <c r="D42" s="2" t="s">
        <v>12</v>
      </c>
      <c r="E42" s="3">
        <v>1.5</v>
      </c>
      <c r="F42" s="3">
        <v>0</v>
      </c>
      <c r="G42" s="3">
        <f>ROUND(E42*F42,2)</f>
        <v>0</v>
      </c>
    </row>
    <row r="43" spans="1:7" ht="16.5">
      <c r="A43" s="14">
        <v>21</v>
      </c>
      <c r="B43" s="2" t="s">
        <v>7</v>
      </c>
      <c r="C43" s="2" t="s">
        <v>64</v>
      </c>
      <c r="D43" s="2" t="s">
        <v>10</v>
      </c>
      <c r="E43" s="3">
        <v>1</v>
      </c>
      <c r="F43" s="3">
        <v>0</v>
      </c>
      <c r="G43" s="3">
        <f>ROUND(E43*F43,2)</f>
        <v>0</v>
      </c>
    </row>
    <row r="44" spans="1:7" ht="33">
      <c r="A44" s="14">
        <v>22</v>
      </c>
      <c r="B44" s="2" t="s">
        <v>7</v>
      </c>
      <c r="C44" s="2" t="s">
        <v>65</v>
      </c>
      <c r="D44" s="2" t="s">
        <v>8</v>
      </c>
      <c r="E44" s="3">
        <v>49</v>
      </c>
      <c r="F44" s="3">
        <v>0</v>
      </c>
      <c r="G44" s="3">
        <f>ROUND(E44*F44,2)</f>
        <v>0</v>
      </c>
    </row>
    <row r="45" spans="1:7">
      <c r="A45" s="4"/>
      <c r="B45" s="4"/>
      <c r="C45" s="4" t="s">
        <v>66</v>
      </c>
      <c r="D45" s="7"/>
      <c r="E45" s="8"/>
      <c r="F45" s="9"/>
      <c r="G45" s="4">
        <f>SUM(G42:G44)</f>
        <v>0</v>
      </c>
    </row>
    <row r="46" spans="1:7">
      <c r="A46" s="4"/>
      <c r="B46" s="4"/>
      <c r="C46" s="4" t="s">
        <v>67</v>
      </c>
      <c r="D46" s="7"/>
      <c r="E46" s="8"/>
      <c r="F46" s="9"/>
      <c r="G46" s="4">
        <f>G28+G36+G40+G45</f>
        <v>0</v>
      </c>
    </row>
    <row r="47" spans="1:7">
      <c r="A47" s="4"/>
      <c r="B47" s="4"/>
      <c r="C47" s="4" t="s">
        <v>68</v>
      </c>
      <c r="D47" s="7"/>
      <c r="E47" s="8"/>
      <c r="F47" s="9"/>
      <c r="G47" s="4">
        <f>G21+G46</f>
        <v>0</v>
      </c>
    </row>
  </sheetData>
  <mergeCells count="13">
    <mergeCell ref="A1:G1"/>
    <mergeCell ref="A2:G2"/>
    <mergeCell ref="D9:F9"/>
    <mergeCell ref="D14:F14"/>
    <mergeCell ref="D40:F40"/>
    <mergeCell ref="D45:F45"/>
    <mergeCell ref="D46:F46"/>
    <mergeCell ref="D47:F47"/>
    <mergeCell ref="D15:F15"/>
    <mergeCell ref="D20:F20"/>
    <mergeCell ref="D21:F21"/>
    <mergeCell ref="D28:F28"/>
    <mergeCell ref="D36:F36"/>
  </mergeCells>
  <pageMargins left="0.7" right="0.7" top="0.75" bottom="0.75" header="0.3" footer="0.3"/>
  <pageSetup paperSize="9" orientation="portrait" horizontalDpi="4294967295" verticalDpi="4294967295" r:id="rId1"/>
  <ignoredErrors>
    <ignoredError sqref="A5:G6 A9:B9 B7:G7 B8:G8 A16:G16 B11:G11 B12:G12 B13:G13 B10:G10 D9:G9 A14:B14 D14:G14 A20:G20 B17:G17 B18:G18 B19:G19 A15:F15 A22:G23 A21:F21 A28:G29 B24:G24 B25:G25 B26:G26 B27:G27 A36:G37 B30:G30 B31:G31 B32:G32 B33:G33 B34:G34 B35:G35 A40:G41 B38:G38 B39:G39 A45:G47 B42:G42 B43:G43 B44:G4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Oferta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Aleksandra Pieńczykowska</cp:lastModifiedBy>
  <dcterms:created xsi:type="dcterms:W3CDTF">2024-01-23T08:28:46Z</dcterms:created>
  <dcterms:modified xsi:type="dcterms:W3CDTF">2024-03-04T10:38:18Z</dcterms:modified>
</cp:coreProperties>
</file>