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28920" yWindow="-120" windowWidth="29040" windowHeight="15840"/>
  </bookViews>
  <sheets>
    <sheet name="oświetlenie" sheetId="5" r:id="rId1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5"/>
  <c r="G26"/>
  <c r="G30"/>
  <c r="G31"/>
  <c r="G32"/>
  <c r="G33"/>
  <c r="G34"/>
  <c r="G35"/>
  <c r="G36"/>
  <c r="G37"/>
  <c r="G38"/>
  <c r="G39"/>
  <c r="G29"/>
  <c r="G25"/>
  <c r="G24"/>
  <c r="G22"/>
  <c r="G23"/>
  <c r="G21"/>
  <c r="G20"/>
  <c r="G19"/>
  <c r="G17"/>
  <c r="G18"/>
  <c r="G16"/>
  <c r="G14"/>
  <c r="G13"/>
  <c r="G7"/>
  <c r="G8"/>
  <c r="G9"/>
  <c r="G10"/>
  <c r="G11"/>
  <c r="G12"/>
  <c r="G6"/>
  <c r="G40" l="1"/>
  <c r="G27"/>
  <c r="G41" s="1"/>
</calcChain>
</file>

<file path=xl/sharedStrings.xml><?xml version="1.0" encoding="utf-8"?>
<sst xmlns="http://schemas.openxmlformats.org/spreadsheetml/2006/main" count="111" uniqueCount="71">
  <si>
    <t>D.01.01.01</t>
  </si>
  <si>
    <t>m</t>
  </si>
  <si>
    <t>szt.</t>
  </si>
  <si>
    <t>Wartość</t>
  </si>
  <si>
    <t>m2</t>
  </si>
  <si>
    <t>m3</t>
  </si>
  <si>
    <t>kpl.</t>
  </si>
  <si>
    <t>szt.żył</t>
  </si>
  <si>
    <t>Nr STWiORB</t>
  </si>
  <si>
    <t>BRANŻA ELEKTRYCZNA</t>
  </si>
  <si>
    <t>RAZEM WARTOŚĆ ROBÓT BEZ PODATKU VAT</t>
  </si>
  <si>
    <t>PRZEDMIAR (KOSZTORYS OFERTOWY PO WYPEŁNIENIU)</t>
  </si>
  <si>
    <t>kpl</t>
  </si>
  <si>
    <t>D-02.00.01</t>
  </si>
  <si>
    <t>D-04.02.01</t>
  </si>
  <si>
    <t>D - 07.07.01</t>
  </si>
  <si>
    <t xml:space="preserve">D - 07.07.01 </t>
  </si>
  <si>
    <t>kpl.
przew.</t>
  </si>
  <si>
    <t>zn.</t>
  </si>
  <si>
    <t xml:space="preserve">kpl.
</t>
  </si>
  <si>
    <t xml:space="preserve">D-07.07.01 </t>
  </si>
  <si>
    <t xml:space="preserve">D-01.02.04 </t>
  </si>
  <si>
    <t>D-01.02.04</t>
  </si>
  <si>
    <t>D-04.01.01</t>
  </si>
  <si>
    <t>D-04.04.02</t>
  </si>
  <si>
    <t>D-05.03.23</t>
  </si>
  <si>
    <t xml:space="preserve">D-02.00.01 </t>
  </si>
  <si>
    <t>D-09.01.01</t>
  </si>
  <si>
    <t xml:space="preserve">D-09.01.01 </t>
  </si>
  <si>
    <t>PRACE ZIEMNE I MONTAŻOWE</t>
  </si>
  <si>
    <t xml:space="preserve">ROBOTY ODTWORZENIOWE </t>
  </si>
  <si>
    <t xml:space="preserve">Podbudowa z kruszywa łamanego - warstwa dolna o grubości po zagęszczeniu 15 cm  </t>
  </si>
  <si>
    <t xml:space="preserve">Podbudowa z kruszywa łamanego - warstwa dolna o grubości po zagęszczeniu 20 cm           </t>
  </si>
  <si>
    <t xml:space="preserve">Montaż szafy sterowniczej oświetlenia zewnętrznego o ciężarze do 100 kg
na gotowym fundamencie                                                                                                                                     </t>
  </si>
  <si>
    <t xml:space="preserve">Montaż opraw oświetlenia zewnętrznego na słupie - Oprawa Teceo gen2
1/5246/24 led z systemem owlet o mocy 37,6W do sterowania oprawą                                                 </t>
  </si>
  <si>
    <t xml:space="preserve">Montaż latarń oświetleniowych do bezpośredniego montażu typu SAL-85k
dz (8.5m) wraz z wysięgnikiem o długośći 1m typ WR-4/1/1/5 ZP                                                              </t>
  </si>
  <si>
    <t xml:space="preserve">Układanie kabli o masie do 1.0 kg/m w rurach, pustakach lub kanałach zamkniętych - kabel NA2XY-J 4x35                                                                                                                                             </t>
  </si>
  <si>
    <t xml:space="preserve"> Przewierty mechaniczne dla rury o śr.do 125 mm pod obiektami
(wraz z wykonaniem komory nadawczej i odbiorczej)                                                                 </t>
  </si>
  <si>
    <t>Razem dział: PRACE ZIEMNE I MONTAŻOWE</t>
  </si>
  <si>
    <t xml:space="preserve">Razem dział: ROBOTY ODTWORZENIOWE </t>
  </si>
  <si>
    <t>Lp.</t>
  </si>
  <si>
    <t>Opis</t>
  </si>
  <si>
    <t>Jedn.</t>
  </si>
  <si>
    <t>Ilość</t>
  </si>
  <si>
    <t>Cena jedn.</t>
  </si>
  <si>
    <t xml:space="preserve">Zabezpieczenia słupów powłoką antyplakatową i anty-graffiti do wysokości
do 2,5 m od nawierzchni terenu                                                                                                             </t>
  </si>
  <si>
    <t xml:space="preserve">Podłączenie przewodów pojedynczych o przekroju żyły do 50 mm2 pod zaciski lub bolce                                                  </t>
  </si>
  <si>
    <t xml:space="preserve">Ułożenie rur osłonowych z PCW o śr.do 140 mm - rura DVR110                                                   </t>
  </si>
  <si>
    <t xml:space="preserve">Montaż przewodów do opraw oświetleniowych - wciąganie w słupy, rury
osłonowe i wysięgniki przy wysokości latarń do 10 m - przewód YDY-450/
750V 3x2,5mm2                                                                                                                                                       </t>
  </si>
  <si>
    <t xml:space="preserve">Tablica bezpiecznikowa wnękowa - Złącze słupowe WINEL Bi-Gts-25A/E27                                                                                                                                                                                      </t>
  </si>
  <si>
    <t xml:space="preserve">Malowanie oznaczeń na słupach                                                                                                                       </t>
  </si>
  <si>
    <t xml:space="preserve">Badania i pomiary przewidziane dokumentacja projektową </t>
  </si>
  <si>
    <t xml:space="preserve">Nawierzchnie z kostki brukowej betonowej grubość 8 cm na podsypce cementowo-piaskowej - wbudowanie kostki z rozbiórki 90%                                                                                    </t>
  </si>
  <si>
    <t>Nawierzchnie z kostki brukowej betonowej o grubości 8 cm na podsypce
cementowo-piaskowej - wbudowanie kostki 10%</t>
  </si>
  <si>
    <t>Nasypanie warstwy piasku na dnie rowu kablowego o szerokości do 0,6 m
(dwie warstwy grubości 10cm każda).</t>
  </si>
  <si>
    <t xml:space="preserve">Montaż uziomów poziomych w wykopie o głębokości do 0.8 m; kat.gruntu IV                                                                                                                                                                                                </t>
  </si>
  <si>
    <t xml:space="preserve">Roboty pomiarowe przy liniowych robotach ziemnych                                                                                </t>
  </si>
  <si>
    <t>Roboty ziemne w gr.kat.IV wraz z wywozem i kosztem zagospodarowania odpadów</t>
  </si>
  <si>
    <t xml:space="preserve">Kopanie rowów dla kabli w gruncie kat. IV - grunt na odkład i  do ponownego wbudowania </t>
  </si>
  <si>
    <t xml:space="preserve">Rozebranie nawierzchni z kostki betonowej gr. 8cm na podsypce cementowo-piaskowej z wypełnieniem spoin zaprawą cementową -90% odzysk                                                                                                                                                             </t>
  </si>
  <si>
    <t xml:space="preserve">Profilowanie i zagęszczenie podłoża pod warstwy konstrukcyjne
nawierzchni w gruncie kat. III-IV                                                                                                                 </t>
  </si>
  <si>
    <t xml:space="preserve">Pielęgnacja trawnika w okresie gwarancji                                                                                  </t>
  </si>
  <si>
    <t xml:space="preserve">Usunięcie warstwy ziemi urodzajnej (humusu) o grubości 20 cm z
darnią z przewozem taczkami na pobocze do ponownego wbudowania                                                                                                      </t>
  </si>
  <si>
    <t xml:space="preserve">Humusowanie skarp z obsianiem przy grub.warstwy humusu 20 cm                                                                                                                                                              </t>
  </si>
  <si>
    <t xml:space="preserve">Załadunek, transport gruzu wraz z kosztami zagospodarowania odpadów                                      </t>
  </si>
  <si>
    <t xml:space="preserve">Roboty ziemne, transport wraz z kosztami zagospodarowania odpadów                                                  </t>
  </si>
  <si>
    <t xml:space="preserve">Zagęszczenie nasypów; grunty sypkie kat. I-III    </t>
  </si>
  <si>
    <t xml:space="preserve">Pogrążanie uziomów pionowych prętowych w gruncie kat.III                                     </t>
  </si>
  <si>
    <t xml:space="preserve">Zasypywanie rowów dla kabli w gruncie kat. III-IV - wymiana gruntu na G1                                                                                                                                                      </t>
  </si>
  <si>
    <t xml:space="preserve">Zasypywanie rowów dla kabli  w gruncie kat. III-IV - grunt z wykopu                                                                                                                                                    </t>
  </si>
  <si>
    <t>Wykonanie oświetlenia ul. Mokrzańskiej od ul. Młodzieżowej do ul. Dolnobrzeskiej we Wrocławiu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</si>
</sst>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43" fontId="0" fillId="0" borderId="2" xfId="1" applyFont="1" applyFill="1" applyBorder="1" applyAlignment="1">
      <alignment horizontal="center" vertical="top"/>
    </xf>
    <xf numFmtId="43" fontId="0" fillId="0" borderId="1" xfId="1" applyFont="1" applyFill="1" applyBorder="1" applyAlignment="1">
      <alignment vertical="top"/>
    </xf>
    <xf numFmtId="0" fontId="0" fillId="0" borderId="1" xfId="0" applyBorder="1" applyAlignment="1">
      <alignment horizontal="center" vertical="top"/>
    </xf>
    <xf numFmtId="0" fontId="6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3" fontId="1" fillId="0" borderId="2" xfId="1" applyFont="1" applyFill="1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43" fontId="0" fillId="0" borderId="1" xfId="1" applyFont="1" applyFill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vertical="top"/>
    </xf>
    <xf numFmtId="43" fontId="0" fillId="0" borderId="0" xfId="1" applyFont="1" applyFill="1" applyAlignment="1">
      <alignment horizontal="center" vertical="top"/>
    </xf>
    <xf numFmtId="43" fontId="0" fillId="0" borderId="0" xfId="1" applyFont="1" applyFill="1" applyBorder="1" applyAlignment="1">
      <alignment vertical="top"/>
    </xf>
    <xf numFmtId="43" fontId="0" fillId="0" borderId="0" xfId="1" applyFont="1" applyFill="1" applyBorder="1" applyAlignment="1">
      <alignment horizontal="center" vertical="top"/>
    </xf>
    <xf numFmtId="43" fontId="1" fillId="0" borderId="0" xfId="1" applyFont="1" applyFill="1" applyBorder="1" applyAlignment="1">
      <alignment horizontal="center" vertical="top"/>
    </xf>
    <xf numFmtId="43" fontId="0" fillId="0" borderId="0" xfId="1" applyFont="1" applyFill="1" applyAlignment="1">
      <alignment vertical="top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43" fontId="7" fillId="0" borderId="1" xfId="1" applyFont="1" applyBorder="1" applyAlignment="1">
      <alignment horizontal="center" vertical="top" wrapText="1"/>
    </xf>
    <xf numFmtId="43" fontId="0" fillId="0" borderId="0" xfId="0" applyNumberFormat="1"/>
    <xf numFmtId="43" fontId="5" fillId="0" borderId="1" xfId="1" applyFont="1" applyBorder="1" applyAlignment="1">
      <alignment horizontal="left" vertical="top" wrapText="1" readingOrder="1"/>
    </xf>
    <xf numFmtId="2" fontId="4" fillId="0" borderId="3" xfId="0" applyNumberFormat="1" applyFont="1" applyBorder="1" applyAlignment="1">
      <alignment horizontal="right" vertical="top" wrapText="1" readingOrder="1"/>
    </xf>
    <xf numFmtId="2" fontId="4" fillId="0" borderId="4" xfId="0" applyNumberFormat="1" applyFont="1" applyBorder="1" applyAlignment="1">
      <alignment horizontal="right" vertical="top" wrapText="1" readingOrder="1"/>
    </xf>
    <xf numFmtId="2" fontId="4" fillId="0" borderId="5" xfId="0" applyNumberFormat="1" applyFont="1" applyBorder="1" applyAlignment="1">
      <alignment horizontal="right" vertical="top" wrapText="1" readingOrder="1"/>
    </xf>
    <xf numFmtId="0" fontId="1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4"/>
  <sheetViews>
    <sheetView tabSelected="1" topLeftCell="A13" workbookViewId="0">
      <selection activeCell="C26" sqref="C26"/>
    </sheetView>
  </sheetViews>
  <sheetFormatPr defaultColWidth="9.140625" defaultRowHeight="15"/>
  <cols>
    <col min="1" max="1" width="7.28515625" customWidth="1"/>
    <col min="2" max="2" width="13.28515625" customWidth="1"/>
    <col min="3" max="3" width="76.28515625" style="4" customWidth="1"/>
    <col min="4" max="4" width="10.42578125" style="14" customWidth="1"/>
    <col min="5" max="5" width="11.42578125" style="15" customWidth="1"/>
    <col min="6" max="6" width="12.42578125" style="19" customWidth="1"/>
    <col min="7" max="7" width="13.140625" style="19" customWidth="1"/>
  </cols>
  <sheetData>
    <row r="1" spans="1:12" ht="21">
      <c r="A1" s="34" t="s">
        <v>11</v>
      </c>
      <c r="B1" s="34"/>
      <c r="C1" s="34"/>
      <c r="D1" s="34"/>
      <c r="E1" s="34"/>
      <c r="F1" s="34"/>
      <c r="G1" s="34"/>
    </row>
    <row r="2" spans="1:12" ht="40.5" customHeight="1">
      <c r="A2" s="35" t="s">
        <v>70</v>
      </c>
      <c r="B2" s="36"/>
      <c r="C2" s="36"/>
      <c r="D2" s="36"/>
      <c r="E2" s="36"/>
      <c r="F2" s="36"/>
      <c r="G2" s="36"/>
    </row>
    <row r="3" spans="1:12" ht="17.25" customHeight="1">
      <c r="A3" s="35" t="s">
        <v>9</v>
      </c>
      <c r="B3" s="35"/>
      <c r="C3" s="35"/>
      <c r="D3" s="35"/>
      <c r="E3" s="35"/>
      <c r="F3" s="35"/>
      <c r="G3" s="35"/>
    </row>
    <row r="4" spans="1:12">
      <c r="A4" s="20" t="s">
        <v>40</v>
      </c>
      <c r="B4" s="20" t="s">
        <v>8</v>
      </c>
      <c r="C4" s="21" t="s">
        <v>41</v>
      </c>
      <c r="D4" s="20" t="s">
        <v>42</v>
      </c>
      <c r="E4" s="22" t="s">
        <v>43</v>
      </c>
      <c r="F4" s="22" t="s">
        <v>44</v>
      </c>
      <c r="G4" s="22" t="s">
        <v>3</v>
      </c>
    </row>
    <row r="5" spans="1:12">
      <c r="A5" s="3"/>
      <c r="B5" s="3"/>
      <c r="C5" s="37" t="s">
        <v>29</v>
      </c>
      <c r="D5" s="37"/>
      <c r="E5" s="37"/>
      <c r="F5" s="37"/>
      <c r="G5" s="37"/>
    </row>
    <row r="6" spans="1:12">
      <c r="A6" s="1">
        <v>1</v>
      </c>
      <c r="B6" s="1" t="s">
        <v>0</v>
      </c>
      <c r="C6" s="2" t="s">
        <v>56</v>
      </c>
      <c r="D6" s="11" t="s">
        <v>12</v>
      </c>
      <c r="E6" s="6">
        <v>1</v>
      </c>
      <c r="F6" s="5"/>
      <c r="G6" s="5">
        <f>ROUND(F6*E6,2)</f>
        <v>0</v>
      </c>
    </row>
    <row r="7" spans="1:12">
      <c r="A7" s="1">
        <v>2</v>
      </c>
      <c r="B7" s="1" t="s">
        <v>13</v>
      </c>
      <c r="C7" s="8" t="s">
        <v>57</v>
      </c>
      <c r="D7" s="7" t="s">
        <v>5</v>
      </c>
      <c r="E7" s="12">
        <v>52.79</v>
      </c>
      <c r="F7" s="5"/>
      <c r="G7" s="5">
        <f t="shared" ref="G7:G12" si="0">ROUND(F7*E7,2)</f>
        <v>0</v>
      </c>
    </row>
    <row r="8" spans="1:12" ht="30">
      <c r="A8" s="1">
        <v>3</v>
      </c>
      <c r="B8" s="1" t="s">
        <v>13</v>
      </c>
      <c r="C8" s="2" t="s">
        <v>58</v>
      </c>
      <c r="D8" s="7" t="s">
        <v>5</v>
      </c>
      <c r="E8" s="12">
        <v>17.600000000000001</v>
      </c>
      <c r="F8" s="5"/>
      <c r="G8" s="5">
        <f t="shared" si="0"/>
        <v>0</v>
      </c>
    </row>
    <row r="9" spans="1:12" ht="30">
      <c r="A9" s="1">
        <v>4</v>
      </c>
      <c r="B9" s="1" t="s">
        <v>14</v>
      </c>
      <c r="C9" s="2" t="s">
        <v>54</v>
      </c>
      <c r="D9" s="7" t="s">
        <v>1</v>
      </c>
      <c r="E9" s="12">
        <v>219.97</v>
      </c>
      <c r="F9" s="5"/>
      <c r="G9" s="5">
        <f t="shared" si="0"/>
        <v>0</v>
      </c>
      <c r="I9" s="23"/>
      <c r="J9" s="23"/>
    </row>
    <row r="10" spans="1:12" ht="30">
      <c r="A10" s="1">
        <v>5</v>
      </c>
      <c r="B10" s="1" t="s">
        <v>15</v>
      </c>
      <c r="C10" s="2" t="s">
        <v>37</v>
      </c>
      <c r="D10" s="7" t="s">
        <v>1</v>
      </c>
      <c r="E10" s="12">
        <v>89.03</v>
      </c>
      <c r="F10" s="5"/>
      <c r="G10" s="5">
        <f t="shared" si="0"/>
        <v>0</v>
      </c>
      <c r="J10" s="23"/>
    </row>
    <row r="11" spans="1:12">
      <c r="A11" s="1">
        <v>6</v>
      </c>
      <c r="B11" s="1" t="s">
        <v>15</v>
      </c>
      <c r="C11" s="2" t="s">
        <v>47</v>
      </c>
      <c r="D11" s="7" t="s">
        <v>1</v>
      </c>
      <c r="E11" s="12">
        <v>219.97</v>
      </c>
      <c r="F11" s="5"/>
      <c r="G11" s="5">
        <f t="shared" si="0"/>
        <v>0</v>
      </c>
      <c r="J11" s="23"/>
      <c r="L11" s="23"/>
    </row>
    <row r="12" spans="1:12" ht="30">
      <c r="A12" s="1">
        <v>7</v>
      </c>
      <c r="B12" s="1" t="s">
        <v>15</v>
      </c>
      <c r="C12" s="2" t="s">
        <v>36</v>
      </c>
      <c r="D12" s="7" t="s">
        <v>1</v>
      </c>
      <c r="E12" s="12">
        <v>363</v>
      </c>
      <c r="F12" s="5"/>
      <c r="G12" s="5">
        <f t="shared" si="0"/>
        <v>0</v>
      </c>
    </row>
    <row r="13" spans="1:12">
      <c r="A13" s="1">
        <v>8</v>
      </c>
      <c r="B13" s="1" t="s">
        <v>15</v>
      </c>
      <c r="C13" s="2" t="s">
        <v>55</v>
      </c>
      <c r="D13" s="7" t="s">
        <v>1</v>
      </c>
      <c r="E13" s="12">
        <v>363</v>
      </c>
      <c r="F13" s="5"/>
      <c r="G13" s="5">
        <f t="shared" ref="G13" si="1">ROUND(F13*E13,2)</f>
        <v>0</v>
      </c>
    </row>
    <row r="14" spans="1:12">
      <c r="A14" s="1">
        <v>9</v>
      </c>
      <c r="B14" s="1" t="s">
        <v>15</v>
      </c>
      <c r="C14" s="2" t="s">
        <v>68</v>
      </c>
      <c r="D14" s="7" t="s">
        <v>5</v>
      </c>
      <c r="E14" s="12">
        <v>35.200000000000003</v>
      </c>
      <c r="F14" s="5"/>
      <c r="G14" s="5">
        <f t="shared" ref="G14:G15" si="2">ROUND(F14*E14,2)</f>
        <v>0</v>
      </c>
      <c r="I14" s="23"/>
    </row>
    <row r="15" spans="1:12">
      <c r="A15" s="1">
        <v>10</v>
      </c>
      <c r="B15" s="1" t="s">
        <v>15</v>
      </c>
      <c r="C15" s="2" t="s">
        <v>69</v>
      </c>
      <c r="D15" s="7" t="s">
        <v>5</v>
      </c>
      <c r="E15" s="12">
        <v>17.600000000000001</v>
      </c>
      <c r="F15" s="5"/>
      <c r="G15" s="5">
        <f t="shared" si="2"/>
        <v>0</v>
      </c>
      <c r="J15" s="23"/>
    </row>
    <row r="16" spans="1:12">
      <c r="A16" s="1">
        <v>11</v>
      </c>
      <c r="B16" s="1" t="s">
        <v>14</v>
      </c>
      <c r="C16" s="2" t="s">
        <v>66</v>
      </c>
      <c r="D16" s="7" t="s">
        <v>5</v>
      </c>
      <c r="E16" s="12">
        <v>52.76</v>
      </c>
      <c r="F16" s="5"/>
      <c r="G16" s="5">
        <f t="shared" ref="G16" si="3">ROUND(F16*E16,2)</f>
        <v>0</v>
      </c>
    </row>
    <row r="17" spans="1:7">
      <c r="A17" s="1">
        <v>12</v>
      </c>
      <c r="B17" s="1" t="s">
        <v>15</v>
      </c>
      <c r="C17" s="2" t="s">
        <v>67</v>
      </c>
      <c r="D17" s="7" t="s">
        <v>1</v>
      </c>
      <c r="E17" s="12">
        <v>24</v>
      </c>
      <c r="F17" s="5"/>
      <c r="G17" s="5">
        <f t="shared" ref="G17:G18" si="4">ROUND(F17*E17,2)</f>
        <v>0</v>
      </c>
    </row>
    <row r="18" spans="1:7" ht="30">
      <c r="A18" s="1">
        <v>13</v>
      </c>
      <c r="B18" s="1" t="s">
        <v>15</v>
      </c>
      <c r="C18" s="2" t="s">
        <v>35</v>
      </c>
      <c r="D18" s="7" t="s">
        <v>12</v>
      </c>
      <c r="E18" s="12">
        <v>8</v>
      </c>
      <c r="F18" s="5"/>
      <c r="G18" s="5">
        <f t="shared" si="4"/>
        <v>0</v>
      </c>
    </row>
    <row r="19" spans="1:7" ht="45">
      <c r="A19" s="1">
        <v>14</v>
      </c>
      <c r="B19" s="1" t="s">
        <v>16</v>
      </c>
      <c r="C19" s="8" t="s">
        <v>48</v>
      </c>
      <c r="D19" s="13" t="s">
        <v>17</v>
      </c>
      <c r="E19" s="12">
        <v>8</v>
      </c>
      <c r="F19" s="5"/>
      <c r="G19" s="5">
        <f t="shared" ref="G19" si="5">ROUND(F19*E19,2)</f>
        <v>0</v>
      </c>
    </row>
    <row r="20" spans="1:7">
      <c r="A20" s="1">
        <v>15</v>
      </c>
      <c r="B20" s="1" t="s">
        <v>15</v>
      </c>
      <c r="C20" s="2" t="s">
        <v>49</v>
      </c>
      <c r="D20" s="7" t="s">
        <v>2</v>
      </c>
      <c r="E20" s="12">
        <v>8</v>
      </c>
      <c r="F20" s="5"/>
      <c r="G20" s="5">
        <f t="shared" ref="G20" si="6">ROUND(F20*E20,2)</f>
        <v>0</v>
      </c>
    </row>
    <row r="21" spans="1:7" ht="30">
      <c r="A21" s="1">
        <v>16</v>
      </c>
      <c r="B21" s="1" t="s">
        <v>16</v>
      </c>
      <c r="C21" s="2" t="s">
        <v>34</v>
      </c>
      <c r="D21" s="7" t="s">
        <v>2</v>
      </c>
      <c r="E21" s="12">
        <v>8</v>
      </c>
      <c r="F21" s="5"/>
      <c r="G21" s="5">
        <f t="shared" ref="G21" si="7">ROUND(F21*E21,2)</f>
        <v>0</v>
      </c>
    </row>
    <row r="22" spans="1:7" ht="30">
      <c r="A22" s="1">
        <v>17</v>
      </c>
      <c r="B22" s="1" t="s">
        <v>16</v>
      </c>
      <c r="C22" s="2" t="s">
        <v>46</v>
      </c>
      <c r="D22" s="7" t="s">
        <v>7</v>
      </c>
      <c r="E22" s="12">
        <v>64</v>
      </c>
      <c r="F22" s="5"/>
      <c r="G22" s="5">
        <f t="shared" ref="G22:G23" si="8">ROUND(F22*E22,2)</f>
        <v>0</v>
      </c>
    </row>
    <row r="23" spans="1:7">
      <c r="A23" s="1">
        <v>18</v>
      </c>
      <c r="B23" s="1" t="s">
        <v>15</v>
      </c>
      <c r="C23" s="2" t="s">
        <v>50</v>
      </c>
      <c r="D23" s="7" t="s">
        <v>18</v>
      </c>
      <c r="E23" s="12">
        <v>8</v>
      </c>
      <c r="F23" s="5"/>
      <c r="G23" s="5">
        <f t="shared" si="8"/>
        <v>0</v>
      </c>
    </row>
    <row r="24" spans="1:7" ht="30">
      <c r="A24" s="1">
        <v>19</v>
      </c>
      <c r="B24" s="1" t="s">
        <v>15</v>
      </c>
      <c r="C24" s="2" t="s">
        <v>45</v>
      </c>
      <c r="D24" s="13" t="s">
        <v>19</v>
      </c>
      <c r="E24" s="12">
        <v>8</v>
      </c>
      <c r="F24" s="5"/>
      <c r="G24" s="5">
        <f t="shared" ref="G24" si="9">ROUND(F24*E24,2)</f>
        <v>0</v>
      </c>
    </row>
    <row r="25" spans="1:7" ht="30">
      <c r="A25" s="1">
        <v>20</v>
      </c>
      <c r="B25" s="1" t="s">
        <v>20</v>
      </c>
      <c r="C25" s="2" t="s">
        <v>33</v>
      </c>
      <c r="D25" s="7" t="s">
        <v>2</v>
      </c>
      <c r="E25" s="12">
        <v>1</v>
      </c>
      <c r="F25" s="5"/>
      <c r="G25" s="5">
        <f t="shared" ref="G25:G26" si="10">ROUND(F25*E25,2)</f>
        <v>0</v>
      </c>
    </row>
    <row r="26" spans="1:7">
      <c r="A26" s="1">
        <v>21</v>
      </c>
      <c r="B26" s="1" t="s">
        <v>15</v>
      </c>
      <c r="C26" s="2" t="s">
        <v>51</v>
      </c>
      <c r="D26" s="7" t="s">
        <v>6</v>
      </c>
      <c r="E26" s="12">
        <v>1</v>
      </c>
      <c r="F26" s="5"/>
      <c r="G26" s="5">
        <f t="shared" si="10"/>
        <v>0</v>
      </c>
    </row>
    <row r="27" spans="1:7">
      <c r="A27" s="28" t="s">
        <v>38</v>
      </c>
      <c r="B27" s="29"/>
      <c r="C27" s="29"/>
      <c r="D27" s="29"/>
      <c r="E27" s="29"/>
      <c r="F27" s="30"/>
      <c r="G27" s="10">
        <f>SUM(G6:G26)</f>
        <v>0</v>
      </c>
    </row>
    <row r="28" spans="1:7">
      <c r="A28" s="1"/>
      <c r="B28" s="1"/>
      <c r="C28" s="9" t="s">
        <v>30</v>
      </c>
      <c r="D28" s="31"/>
      <c r="E28" s="32"/>
      <c r="F28" s="32"/>
      <c r="G28" s="33"/>
    </row>
    <row r="29" spans="1:7" ht="44.25" customHeight="1">
      <c r="A29" s="1">
        <v>22</v>
      </c>
      <c r="B29" s="1" t="s">
        <v>21</v>
      </c>
      <c r="C29" s="2" t="s">
        <v>59</v>
      </c>
      <c r="D29" s="7" t="s">
        <v>4</v>
      </c>
      <c r="E29" s="12">
        <v>27.4</v>
      </c>
      <c r="F29" s="5"/>
      <c r="G29" s="5">
        <f t="shared" ref="G29:G39" si="11">ROUND(F29*E29,2)</f>
        <v>0</v>
      </c>
    </row>
    <row r="30" spans="1:7">
      <c r="A30" s="1">
        <v>23</v>
      </c>
      <c r="B30" s="1" t="s">
        <v>22</v>
      </c>
      <c r="C30" s="2" t="s">
        <v>64</v>
      </c>
      <c r="D30" s="7" t="s">
        <v>5</v>
      </c>
      <c r="E30" s="12">
        <v>0.3</v>
      </c>
      <c r="F30" s="5"/>
      <c r="G30" s="5">
        <f t="shared" si="11"/>
        <v>0</v>
      </c>
    </row>
    <row r="31" spans="1:7">
      <c r="A31" s="1">
        <v>24</v>
      </c>
      <c r="B31" s="1" t="s">
        <v>13</v>
      </c>
      <c r="C31" s="8" t="s">
        <v>65</v>
      </c>
      <c r="D31" s="7" t="s">
        <v>5</v>
      </c>
      <c r="E31" s="12">
        <v>2.74</v>
      </c>
      <c r="F31" s="5"/>
      <c r="G31" s="5">
        <f t="shared" si="11"/>
        <v>0</v>
      </c>
    </row>
    <row r="32" spans="1:7" ht="30">
      <c r="A32" s="1">
        <v>25</v>
      </c>
      <c r="B32" s="1" t="s">
        <v>23</v>
      </c>
      <c r="C32" s="2" t="s">
        <v>60</v>
      </c>
      <c r="D32" s="7" t="s">
        <v>4</v>
      </c>
      <c r="E32" s="12">
        <v>27.4</v>
      </c>
      <c r="F32" s="5"/>
      <c r="G32" s="5">
        <f t="shared" si="11"/>
        <v>0</v>
      </c>
    </row>
    <row r="33" spans="1:7" ht="30">
      <c r="A33" s="1">
        <v>26</v>
      </c>
      <c r="B33" s="1" t="s">
        <v>24</v>
      </c>
      <c r="C33" s="2" t="s">
        <v>32</v>
      </c>
      <c r="D33" s="7" t="s">
        <v>4</v>
      </c>
      <c r="E33" s="12">
        <v>2.9</v>
      </c>
      <c r="F33" s="5"/>
      <c r="G33" s="5">
        <f t="shared" si="11"/>
        <v>0</v>
      </c>
    </row>
    <row r="34" spans="1:7" ht="25.9" customHeight="1">
      <c r="A34" s="1">
        <v>27</v>
      </c>
      <c r="B34" s="1" t="s">
        <v>24</v>
      </c>
      <c r="C34" s="2" t="s">
        <v>31</v>
      </c>
      <c r="D34" s="7" t="s">
        <v>4</v>
      </c>
      <c r="E34" s="12">
        <v>24.5</v>
      </c>
      <c r="F34" s="5"/>
      <c r="G34" s="5">
        <f t="shared" si="11"/>
        <v>0</v>
      </c>
    </row>
    <row r="35" spans="1:7" ht="30">
      <c r="A35" s="1">
        <v>28</v>
      </c>
      <c r="B35" s="1" t="s">
        <v>25</v>
      </c>
      <c r="C35" s="2" t="s">
        <v>52</v>
      </c>
      <c r="D35" s="7" t="s">
        <v>4</v>
      </c>
      <c r="E35" s="12">
        <v>24.66</v>
      </c>
      <c r="F35" s="5"/>
      <c r="G35" s="5">
        <f t="shared" si="11"/>
        <v>0</v>
      </c>
    </row>
    <row r="36" spans="1:7" ht="30">
      <c r="A36" s="1">
        <v>29</v>
      </c>
      <c r="B36" s="1" t="s">
        <v>25</v>
      </c>
      <c r="C36" s="2" t="s">
        <v>53</v>
      </c>
      <c r="D36" s="7" t="s">
        <v>4</v>
      </c>
      <c r="E36" s="12">
        <v>2.74</v>
      </c>
      <c r="F36" s="5"/>
      <c r="G36" s="5">
        <f t="shared" si="11"/>
        <v>0</v>
      </c>
    </row>
    <row r="37" spans="1:7" ht="30">
      <c r="A37" s="1">
        <v>30</v>
      </c>
      <c r="B37" s="1" t="s">
        <v>26</v>
      </c>
      <c r="C37" s="2" t="s">
        <v>62</v>
      </c>
      <c r="D37" s="7" t="s">
        <v>4</v>
      </c>
      <c r="E37" s="12">
        <v>11.6</v>
      </c>
      <c r="F37" s="5"/>
      <c r="G37" s="5">
        <f t="shared" si="11"/>
        <v>0</v>
      </c>
    </row>
    <row r="38" spans="1:7">
      <c r="A38" s="1">
        <v>31</v>
      </c>
      <c r="B38" s="1" t="s">
        <v>27</v>
      </c>
      <c r="C38" s="2" t="s">
        <v>63</v>
      </c>
      <c r="D38" s="7" t="s">
        <v>4</v>
      </c>
      <c r="E38" s="12">
        <v>11.6</v>
      </c>
      <c r="F38" s="5"/>
      <c r="G38" s="5">
        <f t="shared" si="11"/>
        <v>0</v>
      </c>
    </row>
    <row r="39" spans="1:7">
      <c r="A39" s="1">
        <v>32</v>
      </c>
      <c r="B39" s="1" t="s">
        <v>28</v>
      </c>
      <c r="C39" s="2" t="s">
        <v>61</v>
      </c>
      <c r="D39" s="7" t="s">
        <v>4</v>
      </c>
      <c r="E39" s="12">
        <v>11.6</v>
      </c>
      <c r="F39" s="5"/>
      <c r="G39" s="5">
        <f t="shared" si="11"/>
        <v>0</v>
      </c>
    </row>
    <row r="40" spans="1:7">
      <c r="A40" s="29" t="s">
        <v>39</v>
      </c>
      <c r="B40" s="29"/>
      <c r="C40" s="29"/>
      <c r="D40" s="29"/>
      <c r="E40" s="29"/>
      <c r="F40" s="30"/>
      <c r="G40" s="10">
        <f>SUM(G29:G39)</f>
        <v>0</v>
      </c>
    </row>
    <row r="41" spans="1:7" ht="14.45" customHeight="1">
      <c r="A41" s="25" t="s">
        <v>10</v>
      </c>
      <c r="B41" s="26"/>
      <c r="C41" s="26"/>
      <c r="D41" s="26"/>
      <c r="E41" s="26"/>
      <c r="F41" s="27"/>
      <c r="G41" s="24">
        <f>G27+G40</f>
        <v>0</v>
      </c>
    </row>
    <row r="42" spans="1:7">
      <c r="F42" s="16"/>
      <c r="G42" s="17"/>
    </row>
    <row r="43" spans="1:7">
      <c r="F43" s="16"/>
      <c r="G43" s="18"/>
    </row>
    <row r="44" spans="1:7">
      <c r="F44" s="16"/>
      <c r="G44" s="16"/>
    </row>
  </sheetData>
  <mergeCells count="8">
    <mergeCell ref="A41:F41"/>
    <mergeCell ref="A27:F27"/>
    <mergeCell ref="A40:F40"/>
    <mergeCell ref="D28:G28"/>
    <mergeCell ref="A1:G1"/>
    <mergeCell ref="A2:G2"/>
    <mergeCell ref="A3:G3"/>
    <mergeCell ref="C5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oświetlenie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Milkiewicz</dc:creator>
  <cp:lastModifiedBy>zdgrmu</cp:lastModifiedBy>
  <dcterms:created xsi:type="dcterms:W3CDTF">2019-04-15T23:22:08Z</dcterms:created>
  <dcterms:modified xsi:type="dcterms:W3CDTF">2022-12-28T09:16:37Z</dcterms:modified>
</cp:coreProperties>
</file>